
<file path=[Content_Types].xml><?xml version="1.0" encoding="utf-8"?>
<Types xmlns="http://schemas.openxmlformats.org/package/2006/content-types">
  <Default Extension="bin" ContentType="application/vnd.openxmlformats-officedocument.spreadsheetml.printerSettings"/>
  <Override PartName="/xl/pivotTables/pivotTable5.xml" ContentType="application/vnd.openxmlformats-officedocument.spreadsheetml.pivotTable+xml"/>
  <Override PartName="/xl/pivotTables/pivotTable6.xml" ContentType="application/vnd.openxmlformats-officedocument.spreadsheetml.pivot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0" windowWidth="6855" windowHeight="9090"/>
  </bookViews>
  <sheets>
    <sheet name="README" sheetId="18" r:id="rId1"/>
    <sheet name="5-Star &amp; 4-Star" sheetId="13" r:id="rId2"/>
    <sheet name="By Continent" sheetId="8" r:id="rId3"/>
    <sheet name="By Country" sheetId="11" r:id="rId4"/>
    <sheet name="Alphabetical" sheetId="9" r:id="rId5"/>
    <sheet name="Updating" sheetId="12" r:id="rId6"/>
    <sheet name="Build Your Own" sheetId="10" r:id="rId7"/>
    <sheet name="Full Data" sheetId="5" r:id="rId8"/>
    <sheet name="Transparency by Freedoms" sheetId="17" r:id="rId9"/>
  </sheets>
  <definedNames>
    <definedName name="_xlnm._FilterDatabase" localSheetId="7" hidden="1">'Full Data'!$A$1:$L$1</definedName>
    <definedName name="_xlnm._FilterDatabase" localSheetId="8" hidden="1">'Transparency by Freedoms'!$A$1:$E$1</definedName>
  </definedNames>
  <calcPr calcId="125725"/>
  <pivotCaches>
    <pivotCache cacheId="0" r:id="rId10"/>
  </pivotCaches>
</workbook>
</file>

<file path=xl/calcChain.xml><?xml version="1.0" encoding="utf-8"?>
<calcChain xmlns="http://schemas.openxmlformats.org/spreadsheetml/2006/main">
  <c r="B171" i="17"/>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1"/>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E1"/>
  <c r="D1"/>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1"/>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1"/>
  <c r="D2" i="5"/>
  <c r="D31"/>
  <c r="D105"/>
  <c r="D94"/>
  <c r="D124"/>
  <c r="D81"/>
  <c r="D157"/>
  <c r="D66"/>
  <c r="D103"/>
  <c r="D58"/>
  <c r="D49"/>
  <c r="D62"/>
  <c r="D73"/>
  <c r="D95"/>
  <c r="D128"/>
  <c r="D123"/>
  <c r="D17"/>
</calcChain>
</file>

<file path=xl/sharedStrings.xml><?xml version="1.0" encoding="utf-8"?>
<sst xmlns="http://schemas.openxmlformats.org/spreadsheetml/2006/main" count="2535" uniqueCount="422">
  <si>
    <t>Continent</t>
  </si>
  <si>
    <t>Countries</t>
  </si>
  <si>
    <t>Name of Think Tank</t>
  </si>
  <si>
    <t>Transparify Stars</t>
  </si>
  <si>
    <t>Updating</t>
  </si>
  <si>
    <t>Comment</t>
  </si>
  <si>
    <t>Europe</t>
  </si>
  <si>
    <t>Belgium</t>
  </si>
  <si>
    <t>Bruegel (Belgium)</t>
  </si>
  <si>
    <t>South America</t>
  </si>
  <si>
    <t>Brazil</t>
  </si>
  <si>
    <t>Instituto de Pesquisa Econômica Aplicada (IPEA) (Brazil)</t>
  </si>
  <si>
    <t>Bulgaria</t>
  </si>
  <si>
    <t>Center for the Study of Democracy (CSD) (Bulgaria)</t>
  </si>
  <si>
    <t>http://www.csd.bg/fileSrc.php?id=21535; http://www.csd.bg/index.php?id=183</t>
  </si>
  <si>
    <t>North America</t>
  </si>
  <si>
    <t>Canada</t>
  </si>
  <si>
    <t>Centre for International Governance Innovation (CIGI) (Canada)</t>
  </si>
  <si>
    <t>http://www.cigionline.org/sites/default/files/2014-03-10%20-%20CIGI%20Sources%20of%20Revenue%202012-13%20xlsx.pdf</t>
  </si>
  <si>
    <t>had updated their site between rating and contact</t>
  </si>
  <si>
    <t>Ecuador</t>
  </si>
  <si>
    <t>Grupo FARO (Ecuador)</t>
  </si>
  <si>
    <t>http://grupofaro.org/sites/default/files/recursos/archivos/2012/2012-05-04/aud-infor-grupofaro-10_espanol.pdf</t>
  </si>
  <si>
    <t>Georgia</t>
  </si>
  <si>
    <t>Transparency International - Georgia</t>
  </si>
  <si>
    <t>http://www.transparency.ge/en/our-funding; http://www.transparency.ge/en/post/annual-report/ti-georgia-annual-report-2012</t>
  </si>
  <si>
    <t>Economic Policy Research Center (EPRC) (Georgia)</t>
  </si>
  <si>
    <t>http://www.eprc.ge/index.php?a=main&amp;pid=155&amp;page=1&amp;lang=eng</t>
  </si>
  <si>
    <t>Asia</t>
  </si>
  <si>
    <t>India</t>
  </si>
  <si>
    <t>Centre for Policy Research (India)</t>
  </si>
  <si>
    <t>http://cprindia.org/sites/default/files/CPR_Grants_FY13.pdf</t>
  </si>
  <si>
    <t>International</t>
  </si>
  <si>
    <t>International Food Policy Research Institute (IFPRI)</t>
  </si>
  <si>
    <t>Africa</t>
  </si>
  <si>
    <t>Kenya</t>
  </si>
  <si>
    <t>African Economic Research Consortium (Kenya)</t>
  </si>
  <si>
    <t>http://www.aercafrica.org/images/announcements/annualreports/AR-12-13.pdf</t>
  </si>
  <si>
    <t>Macedonia</t>
  </si>
  <si>
    <t>Reactor - Research in Action (Macedonia)</t>
  </si>
  <si>
    <t>http://reactor.org.mk/CMS/Files/RelevantDocuments/Funding%20by%20Donor.pdf</t>
  </si>
  <si>
    <t>Montenegro</t>
  </si>
  <si>
    <t>Center for Democratic Transition (CDT) (Montenegro)</t>
  </si>
  <si>
    <t>http://issuu.com/cdt_crnagora/docs/2013-08-cdt-izvjestaj-o-radu-2012</t>
  </si>
  <si>
    <t>Centre for Monitoring and Research (CeMI) (Montenegro)</t>
  </si>
  <si>
    <t>http://cemi.org.me/images/dokumenti/izvjestaji/godisnji_izvjestaj_2011.pdf</t>
  </si>
  <si>
    <t>Institute Alternative (IA) (Montenegro)</t>
  </si>
  <si>
    <t>http://institut-alternativa.org/projekti-u-toku/?lang=en</t>
  </si>
  <si>
    <t>Namibia</t>
  </si>
  <si>
    <t>Institute for Public Policy Research (Namibia)</t>
  </si>
  <si>
    <t>http://www.ippr.org.na/sites/default/files/Signed%20AFS%20-%20IPPR.PDF</t>
  </si>
  <si>
    <t>2008 -- thus suspended, otherwise 3 stars</t>
  </si>
  <si>
    <t>Netherlands</t>
  </si>
  <si>
    <t>European Centre for Development and Policy Management (ECDPM) (Netherlands, Belgium)</t>
  </si>
  <si>
    <t>http://www.ecdpm.org/Web_ECDPM/Web/Content/Download.nsf/0/F56C5B1E16BC95B5C1257C9800586CC8/$FILE/Funding%20final%20final%20Funding%20list%20v1.pdf</t>
  </si>
  <si>
    <t>Singapore</t>
  </si>
  <si>
    <t>Institute of Southeast Asian Studies (ISEAS) (Singapore)</t>
  </si>
  <si>
    <t>http://www.iseas.edu.sg/iseas/upload/files/Annual%20Reports/arpt13.pdf</t>
  </si>
  <si>
    <t>Sweden</t>
  </si>
  <si>
    <t>Stockholm Environment Institute (SEI)</t>
  </si>
  <si>
    <t>http://sei-international.org/mediamanager/documents/SEI-AnnualReport-2012-Financial.pdf</t>
  </si>
  <si>
    <t>United Kingdom</t>
  </si>
  <si>
    <t>Overseas Development Institute (ODI) (United Kingdom)</t>
  </si>
  <si>
    <t>http://www.odi.org.uk/sites/odi.org.uk/files/odi-assets/publications-opinion-files/7837.pdf</t>
  </si>
  <si>
    <t>United States</t>
  </si>
  <si>
    <t>Center for Global Development</t>
  </si>
  <si>
    <t>http://www.cgdev.org/page/how-were-funded</t>
  </si>
  <si>
    <t>World Resources Institute</t>
  </si>
  <si>
    <t>http://www.wri.org/about/donors</t>
  </si>
  <si>
    <t>International Crisis Group (ICG) (Belgium)</t>
  </si>
  <si>
    <t>http://www.crisisgroup.org/~/media/Files/Annual%20Reports/2013.ashx</t>
  </si>
  <si>
    <t>Czech/International</t>
  </si>
  <si>
    <t>Policy Association for an Open Society (PASOS) (Czech Republic)</t>
  </si>
  <si>
    <t>http://pasos.org/about-pasos/how-pasos-is-funded/</t>
  </si>
  <si>
    <t>Germany</t>
  </si>
  <si>
    <t>German Council on Foreign Relations (DGAP)</t>
  </si>
  <si>
    <t>Center for Research and Policy Making (CRPM) (Macedonia)</t>
  </si>
  <si>
    <t>http://www.crpm.org.mk/wp-content/uploads/2012/03/CRPM-Annual-Program-2011.pdf</t>
  </si>
  <si>
    <t>2011 data</t>
  </si>
  <si>
    <t>Stockholm International Peace Research Institute (SIPRI)</t>
  </si>
  <si>
    <t>http://www.sipri.org/about/funding</t>
  </si>
  <si>
    <t>Institute for Public Policy Research (UK)</t>
  </si>
  <si>
    <t>http://www.ippr.org/about-us/how-we-are-funded</t>
  </si>
  <si>
    <t>Woodrow Wilson Center</t>
  </si>
  <si>
    <t>http://www.wilsoncenter.org/sites/default/files/wilson_center_2012_annual_report.pdf</t>
  </si>
  <si>
    <t>Urban Institute</t>
  </si>
  <si>
    <t>http://www.urban.org/annualreport/2011/Donors-List.cfm</t>
  </si>
  <si>
    <t>RAND Corporation</t>
  </si>
  <si>
    <t>http://www.rand.org/content/dam/rand/pubs/corporate_pubs/CP000/CP1-2012/RAND_CP1-2012.pdf</t>
  </si>
  <si>
    <t>Brookings Institution</t>
  </si>
  <si>
    <t>http://www.brookings.edu/~/media/About/Content/annualreport/2012annualreport.pdf</t>
  </si>
  <si>
    <t>Heritage Foundation</t>
  </si>
  <si>
    <t>http://thf_media.s3.amazonaws.com/2012/pdf/thf_2011annrep_web.pdf</t>
  </si>
  <si>
    <t>New America Foundation</t>
  </si>
  <si>
    <t>http://newamerica.net/about/funding</t>
  </si>
  <si>
    <t>Freedom House</t>
  </si>
  <si>
    <t>http://www.freedomhouse.org/donate/our-supporters#.Uws9QPQW0ps</t>
  </si>
  <si>
    <t>http://www.cbpp.org/files/2013_ind_donors.pdf</t>
  </si>
  <si>
    <t>outdated, report from 2010, otherwise 3 stars</t>
  </si>
  <si>
    <t>Austria</t>
  </si>
  <si>
    <t>Hayek Institute (Austria)</t>
  </si>
  <si>
    <t>http://www.hayek-institut.at/pdf/Annual_reports.pdf</t>
  </si>
  <si>
    <t>Centre for European Policy Studies (CEPS) (Belgium)</t>
  </si>
  <si>
    <t>http://www.ceps.eu/files/FINAL_CEPSActivitiesReport2012.pdf</t>
  </si>
  <si>
    <t>IEA Kenya (Kenya)</t>
  </si>
  <si>
    <t>http://www.ieakenya.or.ke/publications/doc_download/251-2011-audited-financial-report</t>
  </si>
  <si>
    <t>updating</t>
  </si>
  <si>
    <t>Macedonian Centre for European Training (MCET) (Macedonia)</t>
  </si>
  <si>
    <t>http://mcet.org.mk.leaf.arvixe.com/ckfinder/files/AR%20NVO%20MCET%20EN%202012.pdf</t>
  </si>
  <si>
    <t>Poland</t>
  </si>
  <si>
    <t>CASE (Poland)</t>
  </si>
  <si>
    <t>http://www.case-research.eu/en/about</t>
  </si>
  <si>
    <t>Serbia</t>
  </si>
  <si>
    <t>National Alliance for Local Economic Development (NALED) (Serbia)</t>
  </si>
  <si>
    <t>http://www.naled-serbia.org/partners; http://www.naled-serbia.org/members; http://www.naled-serbia.org/documents/NALED_Annual_report_2012.pdf</t>
  </si>
  <si>
    <t>Tanzania</t>
  </si>
  <si>
    <t>Economic and Social Research Foundation (ESRF) (Tanzania)</t>
  </si>
  <si>
    <t>http://esrf.or.tz/docs/ESRFReport2012.pdf</t>
  </si>
  <si>
    <t>Ukraine</t>
  </si>
  <si>
    <t>Centre for Political and Legal Reforms (CPLR) (Ukraine)</t>
  </si>
  <si>
    <t>http://www.pravo.org.ua/files/Report_CPLR_2012.pdf</t>
  </si>
  <si>
    <t>Institute of Development Studies</t>
  </si>
  <si>
    <t>http://www.ids.ac.uk/files/dmfile/IDS_AR_2013.pdf</t>
  </si>
  <si>
    <t>Demos (United Kingdom)</t>
  </si>
  <si>
    <t>http://www.demos.co.uk/financial_reporting</t>
  </si>
  <si>
    <t>Revenue Watch Institute (RWI)</t>
  </si>
  <si>
    <t>http://www.revenuewatch.org/sites/default/files/RWI_2012_Financial_Statements.pdf</t>
  </si>
  <si>
    <t>Foreign Policy Research Institute (FPRI)</t>
  </si>
  <si>
    <t>http://www.fpri.org/fpri-partners</t>
  </si>
  <si>
    <t>Council on Foreign Relations</t>
  </si>
  <si>
    <t>aggregate budget info</t>
  </si>
  <si>
    <t>Argentina</t>
  </si>
  <si>
    <t>Centro de Implementación de Políticas Públicas para la Equidad y el Crecimiento (CIPPEC) (Argentina)</t>
  </si>
  <si>
    <t>http://www.cippec.org/Main.php?do=contentShow&amp;id=16</t>
  </si>
  <si>
    <t>Australia</t>
  </si>
  <si>
    <t>Lowy Institute (Australia)</t>
  </si>
  <si>
    <t>http://www.lowyinstitute.org/about/members</t>
  </si>
  <si>
    <t>Australian Institute of International Affairs (AIIA) (Australia)</t>
  </si>
  <si>
    <t>http://www.aiia.asn.au/about/about-the-aiia</t>
  </si>
  <si>
    <t>Bosnia and Herzegovina</t>
  </si>
  <si>
    <t>Think Tank Populari (Bosnia and Herzegovina)</t>
  </si>
  <si>
    <t>http://www.populari.org/index.php?bGFuZz1lbg==</t>
  </si>
  <si>
    <t>Center for Research and Studies, "Udruzenje", (GEA) (Bosnia and Herzegovina)</t>
  </si>
  <si>
    <t>http://www.gea.ba/eng/</t>
  </si>
  <si>
    <t>Analitika - Center for Social Research (Bosnia and Herzegovina)</t>
  </si>
  <si>
    <t>http://www.analitika.ba/en/about-us/companies/Donor</t>
  </si>
  <si>
    <t>Centre for Security Studies (CSS) (Bosnia and Herzegovina)</t>
  </si>
  <si>
    <t>http://www.css.ba/funding/</t>
  </si>
  <si>
    <t>Centro Brasileiro de Análise e Planejamento (CEBRAP)</t>
  </si>
  <si>
    <t>Centro Brasileiro de Relações Internacionais (CEBRI)</t>
  </si>
  <si>
    <t>http://cebri.org/midia/documentos/relatorio_cebri_web.pdf</t>
  </si>
  <si>
    <t>Centre for Liberal Strategies (CLS) (Bulgaria)</t>
  </si>
  <si>
    <t>http://www.cls-sofia.org/uploads/files/CLS_Audit_1.pdf</t>
  </si>
  <si>
    <t>Institute for Market Economics (IME) (Bulgaria)</t>
  </si>
  <si>
    <t>http://ime.bg/en/articles/imes-contributors/; http://ime.bg/bg/partniori/; http://ime.bg/en/articles/financial-information/; http://ime.bg/var//2012_Income_engl.pdf; http://ime.bg/var/images/2012_Balance_engl.pdf</t>
  </si>
  <si>
    <t>Ethiopia</t>
  </si>
  <si>
    <t>Ethiopian Development Research Institute (EDRI) (Ethiopia)</t>
  </si>
  <si>
    <t>http://www.edri-eth.org/aboutus.php</t>
  </si>
  <si>
    <t>JumpStart Georgia</t>
  </si>
  <si>
    <t>http://www.jumpstart.ge/en/who-we-are/donors-partners; http://www.jumpstart.ge/en/what-we-do/projects/social-media-effective-public-policy-reform-harnessing-icts-strengthen-georgia</t>
  </si>
  <si>
    <t>ISET Policy Institute (Georgia)</t>
  </si>
  <si>
    <t>http://www.iset-pi.ge/index.php?article_id=34</t>
  </si>
  <si>
    <t>Institute for Policy Studies (ISP) (Georgia)</t>
  </si>
  <si>
    <t>http://www.ipseng.techtone.info/index.php/projects/</t>
  </si>
  <si>
    <t>Foundation 'Liberal Academy Tbilisi' (EI-LAT) (Georgia)</t>
  </si>
  <si>
    <t>http://www.ei-lat.ge/about-us/donorsandpartners.html?lang=en-GB</t>
  </si>
  <si>
    <t>Caucasus Institute for Peace, Democracy and Development (CIPDD)</t>
  </si>
  <si>
    <t>http://www.cipdd.org/index.php?Cat=NeWs&amp;Cid=53&amp;LanG=2</t>
  </si>
  <si>
    <t>DIW Berlin - Deutsches Institut für Wirtschaftsforschung (Germany)</t>
  </si>
  <si>
    <t>http://www.diw.de/de/diw_01.c.100341.de/ueber_uns/das_diw_berlin/finanzierung/finanzierung.html</t>
  </si>
  <si>
    <t>Institut für Weltwirtschaft IFW (Germany)</t>
  </si>
  <si>
    <t>http://www.ifw-kiel.de/media/flyer-and-brochures/primer_2013.pdf</t>
  </si>
  <si>
    <t>Ghana</t>
  </si>
  <si>
    <t>Centre for Democratic Development (Ghana)</t>
  </si>
  <si>
    <t>Institute of Statistical, Social and Economic Research (ISSER) (Ghana)</t>
  </si>
  <si>
    <t>http://isser.edu.gh/index.php?option=com_content&amp;view=article&amp;id=18&amp;Itemid=199.</t>
  </si>
  <si>
    <t>Hungary</t>
  </si>
  <si>
    <t>Budapest Institute for Policy Analysis (Hungary)</t>
  </si>
  <si>
    <t>http://budapestinstitute.eu/index.php/about_us/bi_history/en</t>
  </si>
  <si>
    <t>The Energy and Resources Institute (TERI) (India)</t>
  </si>
  <si>
    <t>http://www.teriin.org/index.php?option=com_content&amp;task=view&amp;id=43&amp;phpMyAdmin=9ed08a39933c5a011a06cd2f10141579&amp;phpMyAdmin=ac2c888ba0bcc4bab16ef08607132639; http://www.teriin.org/about/Annual_Report_2011-12.pdf</t>
  </si>
  <si>
    <t>CSTEP (Center for Study of Science, Technology and Policy, India)</t>
  </si>
  <si>
    <t>http://www.cstep.in/node/14; http://www.cstep.in/node/256</t>
  </si>
  <si>
    <t>Kenya Institute for Public Policy Research and Analysis (KIPPRA) (Kenya)</t>
  </si>
  <si>
    <t>http://www.kippra.org/About-KIPPRA/partners.html</t>
  </si>
  <si>
    <t>Institute of Social Sciences and Humanities - Skopje (ISSHS) (Macedonia)</t>
  </si>
  <si>
    <t>http://www.isshs.edu.mk/index.php?news=2</t>
  </si>
  <si>
    <t>European Policy Institute - Skopje (Macedonia)</t>
  </si>
  <si>
    <t>http://www.epi.org.mk/index_en.php?id=26</t>
  </si>
  <si>
    <t>Center for Economic Analyses (Macedonia)</t>
  </si>
  <si>
    <t>http://www.cea.org.mk/documents/Track%20Record%20of%20CEA%20Januar%202014.pdf; http://www.cea.org.mk/html_english/projects.html</t>
  </si>
  <si>
    <t>Analytica (Macedonia)</t>
  </si>
  <si>
    <t>http://www.analyticamk.org/index.php?option=com_content&amp;view=article&amp;id=119&amp;Itemid=67; http://www.analyticamk.org/images/stories/files/report/AR_2012_Final.pdf; http://www.analyticamk.org/index.php?option=com_content&amp;view=article&amp;id=335%3Asouth-east-europe-sustainable-energy-policy-see-sep&amp;catid=44%3Apublic-policy-analysis-and-administration&amp;Itemid=54</t>
  </si>
  <si>
    <t>Centre for Democracy and Human Rights (CEDEM) (Montenegro)</t>
  </si>
  <si>
    <t>http://www.cedem.me/en/publications/finish/48-publikacije-eng/471-annual-reportcedem-2013.html</t>
  </si>
  <si>
    <t>Nigeria</t>
  </si>
  <si>
    <t>Centre for Population and Environmental Development (CPED) (Nigeria)</t>
  </si>
  <si>
    <t>Norway</t>
  </si>
  <si>
    <t>Norwegian Institute for International Affairs</t>
  </si>
  <si>
    <t>http://english.nupi.no/NUPI-facts/Fakta-om-NUPI/Annual-reports</t>
  </si>
  <si>
    <t>outdated, data from 2010</t>
  </si>
  <si>
    <t>Rwanda</t>
  </si>
  <si>
    <t>IPAR Rwanda</t>
  </si>
  <si>
    <t>http://www.ipar-rwanda.org/index.php?option=com_content&amp;view=article&amp;id=226&amp;Itemid=201</t>
  </si>
  <si>
    <t>Senegal</t>
  </si>
  <si>
    <t>Council for Development of Social Science Research in Africa (CODESRIA) (Senegal)</t>
  </si>
  <si>
    <t>http://www.codesria.org/spip.php?article280&amp;lang=en</t>
  </si>
  <si>
    <t>PALGO Center (Serbia)</t>
  </si>
  <si>
    <t>http://www.palgo.org/cms/en/about-us/donors-and-partners; http://www.palgo.org/cms/en/projects/active-projects/199</t>
  </si>
  <si>
    <t>International and Security Affairs Centre (ISAC Fund) (Serbia)</t>
  </si>
  <si>
    <t>http://www.isac-fund.org/partners.php; http://www.isac-fund.org/index.php?subaction=showfull&amp;id=1271271843&amp;archive=&amp;start_from=&amp;ucat=1&amp;</t>
  </si>
  <si>
    <t>European Movement in Serbia (EMinS) (Serbia)</t>
  </si>
  <si>
    <t>http://www.emins.org/english/projects/article/know-how-2-act</t>
  </si>
  <si>
    <t>Belgrade Center for Security Policy (BCSP) (Serbia)</t>
  </si>
  <si>
    <t>http://www.bezbednost.org/BCSP/2439/Projects.shtml/nav_start=</t>
  </si>
  <si>
    <t>South Africa</t>
  </si>
  <si>
    <t>South African Institute of International Affairs (SAIIA) (South Africa)</t>
  </si>
  <si>
    <t>http://www.saiia.org.za/images/stories/pubs/highlights_brochures/saiia_highlights_brochure_2011_web.pdf</t>
  </si>
  <si>
    <t>Institute for Security Studies (ISS) (South Africa)</t>
  </si>
  <si>
    <t>http://www.issafrica.org/about-us/how-we-work</t>
  </si>
  <si>
    <t>Center for Development and Enterprise (South Africa)</t>
  </si>
  <si>
    <t>http://www.cde.org.za/index.php/about-us/funding</t>
  </si>
  <si>
    <t>Sri Lanka</t>
  </si>
  <si>
    <t>Institute of Policy Studies of Sri Lanka (IPS) (Sri Lanka)</t>
  </si>
  <si>
    <t>http://www.ips.lk/publications/ips_annual_reports/annual_report_2012_ips.pdf</t>
  </si>
  <si>
    <t>Switzerland</t>
  </si>
  <si>
    <t>Basel Institute on Governance</t>
  </si>
  <si>
    <t>http://www.baselgovernance.org/big/funding/#c1505</t>
  </si>
  <si>
    <t>World Economic Forum (Switzerland)</t>
  </si>
  <si>
    <t>http://www3.weforum.org/docs/WEF_AnnualReport_2011-12.pdf</t>
  </si>
  <si>
    <t>Research on Poverty Alleviation (REPOA) (Tanzania)</t>
  </si>
  <si>
    <t>http://www.repoa.or.tz/documents_storage/AR_REPOA_2011_LR.pdf</t>
  </si>
  <si>
    <t>Ukrainian Center for Independent Political Research (UCIPR) (Ukraine)</t>
  </si>
  <si>
    <t>http://www.ucipr.kiev.ua/menu/organisations-funds/lang/en; http://www.ucipr.kiev.ua/project</t>
  </si>
  <si>
    <t>Resource and Analysis Center “Society and Environment” (RACSE) (Ukraine)</t>
  </si>
  <si>
    <t>http://www.rac.org.ua/fileadmin/user_upload/reports/annual_2011_small.pdf; http://www.rac.org.ua/en/activities/projects/assessment-of-the-environmental-component-of-the-eu-ukraine-bilateral-cooperation-2012-2013/</t>
  </si>
  <si>
    <t>Center for Political Studies (CPS) (Ukraine)</t>
  </si>
  <si>
    <t>http://www.cps.dn.ua/p/blog-page_05.html</t>
  </si>
  <si>
    <t>Center for Social and Economic Research - CASE Ukraine (Ukraine)</t>
  </si>
  <si>
    <t>http://www.case-ukraine.com.ua/index.php?mode=partners&amp;act=view&amp;miid=6&amp;lang=en; http://www.case-ukraine.com.ua/index.php?mode=projects&amp;act=view&amp;prjid=118&amp;miid=4&amp;lang=en</t>
  </si>
  <si>
    <t>International Centre for Policy Studies (ICPS) (Ukraine)</t>
  </si>
  <si>
    <t>http://icps.com.ua/eng/about/partners.html; http://icps.com.ua/pub/files/61/39/Zvit_ICPS_2010_ENG_for_site_last.pdf</t>
  </si>
  <si>
    <t>Chatham House (United Kingdom)</t>
  </si>
  <si>
    <t>http://www.chathamhouse.org/sites/default/files/public/General/AR11-12.pdf</t>
  </si>
  <si>
    <t>Center for European Reform (CER)</t>
  </si>
  <si>
    <t>http://www.cer.org.uk/corporate-donors http://www.cer.org.uk/sites/default/files/attachments/annual_report/annual_report_2012.pdf</t>
  </si>
  <si>
    <t>Center for Economic Policy Research (CEPR) (United Kingdom)</t>
  </si>
  <si>
    <t>http://www.cepr.org/content/supporters-cepr</t>
  </si>
  <si>
    <t>Human Rights Watch</t>
  </si>
  <si>
    <t>Center for a New American Security</t>
  </si>
  <si>
    <t>http://www.cnas.org/support/our-supporters</t>
  </si>
  <si>
    <t>German Marshall Fund of the US</t>
  </si>
  <si>
    <t>http://gmfus.wpengine.netdna-cdn.com/wp-content/uploads/2013/03/AR-2012_web.pdf</t>
  </si>
  <si>
    <t>Carnegie Endowment for International Peace</t>
  </si>
  <si>
    <t>http://carnegieendowment.org/about/development/index.cfm?fa=funders</t>
  </si>
  <si>
    <t>Peterson Institute for International Economics</t>
  </si>
  <si>
    <t>http://www.piie.com/institute/25anniversary.pdf</t>
  </si>
  <si>
    <t>National Bureau of Economic Research</t>
  </si>
  <si>
    <t>http://www.nber.org/NBER_Corporate_Associates.pdf</t>
  </si>
  <si>
    <t>American Enterprise Institute</t>
  </si>
  <si>
    <t>http://www.aei.org/files/2012/12/04/-annualreport2012_093903420972.pdf</t>
  </si>
  <si>
    <t>Cato Institute</t>
  </si>
  <si>
    <t>http://www.cato.org/sites/cato.org/files/pubs/pdf/annual_report_2011.pdf</t>
  </si>
  <si>
    <t>Atlantic Council</t>
  </si>
  <si>
    <t>http://www.atlanticcouncil.org/support/supporters</t>
  </si>
  <si>
    <t>Baker III Institute for Public Policy</t>
  </si>
  <si>
    <t>http://bakerinstitute.org/media/files/Research/2190b07a/BI-pub-AnnualReport-2013.pdf</t>
  </si>
  <si>
    <t>Carnegie Council for Ethics in International Affairs</t>
  </si>
  <si>
    <t>http://www.carnegiecouncil.org/news/annual_reports/annual_report_2012.html/_res/id=sa_File1/AnnualReport2012_PDF.pdf</t>
  </si>
  <si>
    <t>Center for International Development (CID)</t>
  </si>
  <si>
    <t>http://www.hks.harvard.edu/centers/cid/about-cid/donors-sponsors</t>
  </si>
  <si>
    <t>Earth Institute</t>
  </si>
  <si>
    <t>http://www.earthinstitute.columbia.edu/articles/view/2515</t>
  </si>
  <si>
    <t>United States Institute of Peace (USIP)</t>
  </si>
  <si>
    <t>http://www.usip.org/about-us/our-history</t>
  </si>
  <si>
    <t>Stimson Center</t>
  </si>
  <si>
    <t>http://www.stimson.org/PDFs/Stimson_Funders_2014.pdf</t>
  </si>
  <si>
    <t>Uruguay</t>
  </si>
  <si>
    <t>Centro de Estudios de la Realidad Económica y Social (CERES) - Uruguay</t>
  </si>
  <si>
    <t>http://www.ceres-uy.org/informacion_institucional/socios.asp</t>
  </si>
  <si>
    <t>European Stability Initiative (ESI)</t>
  </si>
  <si>
    <t>http://www.esiweb.org/index.php?lang=en&amp;id=65</t>
  </si>
  <si>
    <t>Bangladesh</t>
  </si>
  <si>
    <t>Policy Research Institute of Bangladesh (Bangladesh)</t>
  </si>
  <si>
    <t>http://www.pri-bd.org/index.php?option=com_content&amp;view=category&amp;id=50&amp;Itemid=63; http://www.pri-bd.org/index.php?option=com_content&amp;view=category&amp;id=48&amp;Itemid=81</t>
  </si>
  <si>
    <t>Bangladesh Institute of Development Studies (BIDS)</t>
  </si>
  <si>
    <t>http://www.bids.org.bd/files/Bienial_Report.pdf</t>
  </si>
  <si>
    <t>Centre for Policy and Governance (CPU) (Bosnia and Herzegovina)</t>
  </si>
  <si>
    <t>http://www.cpu.org.ba/partners/</t>
  </si>
  <si>
    <t>Botswana</t>
  </si>
  <si>
    <t>Botswana Institute for Development Policy Analysis (BIDPA) (Botswana)</t>
  </si>
  <si>
    <t>http://www.bidpa.bw/img_upload/pubdoc_42.pdf</t>
  </si>
  <si>
    <t>Fraser Institute (Canada)</t>
  </si>
  <si>
    <t>https://www.fraserinstitute.org/about-us/who-we-are/funding.aspx</t>
  </si>
  <si>
    <t>Chile</t>
  </si>
  <si>
    <t>Libertad y Desarrollo (Chile)</t>
  </si>
  <si>
    <t>http://www.lyd.com/nosotros/que-es-lyd/</t>
  </si>
  <si>
    <t>Centro de Estudios Públicos (CEP) (Chile )</t>
  </si>
  <si>
    <t>Association European Studies for Innovative Development in Georgia (ESIDG)</t>
  </si>
  <si>
    <t>http://www.inovdev.ge/?page=partners&amp;lang=eng</t>
  </si>
  <si>
    <t>Stiftung Wissenschaft und Politik (SWP)</t>
  </si>
  <si>
    <t>German Development Institute DIE</t>
  </si>
  <si>
    <t>http://www.die-gdi.de/ueber-das-die/</t>
  </si>
  <si>
    <t>Center for Policy Analysis (Ghana)</t>
  </si>
  <si>
    <t>http://www.cepa.org.gh/funding.php</t>
  </si>
  <si>
    <t>Eötvös Károly Institute (Hungary)</t>
  </si>
  <si>
    <t>http://www.ekint.org/ekint/ekint_angol.news.page?nodeid=644</t>
  </si>
  <si>
    <t>Center for Regional Policy Research and Cooperation 'Studiorum' (CRPRC Studiorum) (Macedonia)</t>
  </si>
  <si>
    <t>http://studiorum.org.mk/en/?cat=4;</t>
  </si>
  <si>
    <t>Mexico</t>
  </si>
  <si>
    <t>CIDE (Mexico)</t>
  </si>
  <si>
    <t>http://www.cide.edu/sfp-cide/IRC_CIDE_2.pdf</t>
  </si>
  <si>
    <t>Center for Entrepreneurship and Executive Development (CEED) (Montenegro)</t>
  </si>
  <si>
    <t>http://www.ceed-consulting.com/en/index.php</t>
  </si>
  <si>
    <t>Clingendael, Netherlands Institute of International Relations (Netherlands)</t>
  </si>
  <si>
    <t>http://www.clingendael.nl/page/annual-reports</t>
  </si>
  <si>
    <t>Centre for the Study of Economies of Africa (CSEA)</t>
  </si>
  <si>
    <t>http://www.cseaafrica.org/index.php?option=com_content&amp;view=article&amp;id=258&amp;Itemid=342</t>
  </si>
  <si>
    <t>Pakistan</t>
  </si>
  <si>
    <t>Institute of Policy Studies (IPS) (Pakistan)</t>
  </si>
  <si>
    <t>http://www.ips.org.pk/aboutips/ipsataglance#mission</t>
  </si>
  <si>
    <t>Social Policy and Development Centre (SPDC) (Pakistan)</t>
  </si>
  <si>
    <t>http://www.spdc.org.pk/Finance.aspx</t>
  </si>
  <si>
    <t>Center for Advanced Economic Studies (CEVES) (Serbia)</t>
  </si>
  <si>
    <t>http://ceves.org.rs/people-and-partners/partners/</t>
  </si>
  <si>
    <t>Spain</t>
  </si>
  <si>
    <t>FRIDE (Spain)</t>
  </si>
  <si>
    <t>http://www.fride.org/project/28/european-strategic-partnerships-observatory</t>
  </si>
  <si>
    <t>Uganda</t>
  </si>
  <si>
    <t>Economic Policy Research Center (EPRC) (Uganda)</t>
  </si>
  <si>
    <t>Ukrainian Institute for Public Policy (UIPP) (Ukraine)</t>
  </si>
  <si>
    <t>http://www.uipp.org.ua/en/partners/; http://www.uipp.org.ua/en/proekti/engaging-civil-society-in-monitoring-conflict-of-interest-policies-.html</t>
  </si>
  <si>
    <t>Institute of World Policy (IWP) (Ukraine)</t>
  </si>
  <si>
    <t>http://iwp.org.ua/eng/news/</t>
  </si>
  <si>
    <t>Civitas: Institute for Study of Civil Society (United Kingdom)</t>
  </si>
  <si>
    <t>http://www.civitas.org.uk/pdf/AuditedAccounts2011.pdf</t>
  </si>
  <si>
    <t>Center for American Progress</t>
  </si>
  <si>
    <t>http://www.americanprogress.org/about/our-supporters/</t>
  </si>
  <si>
    <t>Center for Strategic and International Studies</t>
  </si>
  <si>
    <t>http://csis.org/files/publication/130305_annualreport_finalPDF-sm4.pdf</t>
  </si>
  <si>
    <t>Hoover Institution (Stanford)</t>
  </si>
  <si>
    <t>http://www.hoover.org/about/report/2010/financial-review</t>
  </si>
  <si>
    <t>Pew Research Center</t>
  </si>
  <si>
    <t>http://www.pewresearch.org/about/donors-and-partners/</t>
  </si>
  <si>
    <t>Hudson Institute</t>
  </si>
  <si>
    <t>http://www.hudson.org/files/publications/AnnualReport2012--web.pdf</t>
  </si>
  <si>
    <t>Centre for Independent Studies (Australia)</t>
  </si>
  <si>
    <t>http://www.cis.org.au/images/stories/pre-cis/precis2012web.pdf</t>
  </si>
  <si>
    <t>Instituto Fernando Henrique Cardoso (Brazil)</t>
  </si>
  <si>
    <t>Fundação Getúlio Vargas (FGV) (Brazil)</t>
  </si>
  <si>
    <t>Ethiopian Economic Policy Research Institute (EEA/EEPRI) (Ethiopia)</t>
  </si>
  <si>
    <t>http://www.idrc.ca/EN/Programs/Social_and_Economic_Policy/Think_Tank_Initiative/Documents/305_doc1.pdf</t>
  </si>
  <si>
    <t>IMANI Center for Policy and Education (Ghana)</t>
  </si>
  <si>
    <t>http://www.imanighana.com/wordpress/</t>
  </si>
  <si>
    <t>IEA Ghana (Ghana)</t>
  </si>
  <si>
    <t>Political Capital Kft.(Hungary)</t>
  </si>
  <si>
    <t>no information</t>
  </si>
  <si>
    <t>Delhi Policy Group (India)</t>
  </si>
  <si>
    <t>http://www.delhipolicygroup.com/index.php</t>
  </si>
  <si>
    <t>Centre for Civil Society (CSS) (India)</t>
  </si>
  <si>
    <t>http://www.ccsindia.org/ccsindia/pdf/incomeexpenditure12.pdf</t>
  </si>
  <si>
    <t>Observer Research Foundation (India)</t>
  </si>
  <si>
    <t>New Zealand</t>
  </si>
  <si>
    <t>Centre for Strategic Studies (CSS) (New Zealand)</t>
  </si>
  <si>
    <t>http://www.victoria.ac.nz/hppi/centres/strategic-studies</t>
  </si>
  <si>
    <t>Russia</t>
  </si>
  <si>
    <t>Center for Economic and Financial Research (CEFIR) (Russia)</t>
  </si>
  <si>
    <t>Center for Liberal-Democratic Studies (Serbia)</t>
  </si>
  <si>
    <t>Not there at all</t>
  </si>
  <si>
    <t>Advocates Coalition for Development and Environment (ACODE) (Uganda)</t>
  </si>
  <si>
    <t>Center for Society Research (Ukraine)</t>
  </si>
  <si>
    <t>IDEAS (United Kingdom)</t>
  </si>
  <si>
    <t>http://www2.lse.ac.uk/intranet/LSEServices/financeDivision/pdf/2011AnnualAccounts.pdf</t>
  </si>
  <si>
    <t>International Institute for Strategic Studies (IISS) (United Kingdom)</t>
  </si>
  <si>
    <t>http://www.iiss.org/en/membership/individual-s-membership</t>
  </si>
  <si>
    <t>Institute of Economic Affairs (UK)</t>
  </si>
  <si>
    <t>Belfer Center for Science and International Affairs</t>
  </si>
  <si>
    <t>http://belfercenter.ksg.harvard.edu/</t>
  </si>
  <si>
    <t>Open Society Foundations OSF</t>
  </si>
  <si>
    <t>outdated annual report, 2008</t>
  </si>
  <si>
    <t>Venezuela</t>
  </si>
  <si>
    <t>Centro de Divulgación del Conocimineto Económico para la Libertad (CEDICE Libertad) (Venezuela)</t>
  </si>
  <si>
    <t>no list</t>
  </si>
  <si>
    <t>Grand Total</t>
  </si>
  <si>
    <t>Row Labels</t>
  </si>
  <si>
    <t>Values</t>
  </si>
  <si>
    <t>Count of Updating</t>
  </si>
  <si>
    <t>Transparify Rating</t>
  </si>
  <si>
    <t>free</t>
  </si>
  <si>
    <t>noticeable problems</t>
  </si>
  <si>
    <t>flawed democracy</t>
  </si>
  <si>
    <t>satisfactory situation</t>
  </si>
  <si>
    <t>full democracy</t>
  </si>
  <si>
    <t>partly free</t>
  </si>
  <si>
    <t>difficult situation</t>
  </si>
  <si>
    <t>good situation</t>
  </si>
  <si>
    <t>hybrid regime</t>
  </si>
  <si>
    <t>not free</t>
  </si>
  <si>
    <t>authoritarian regime</t>
  </si>
  <si>
    <t>very serious situation</t>
  </si>
  <si>
    <t>Freedom in the World 2014 (Freedom House)</t>
  </si>
  <si>
    <t>2012 Democracy Index (Economist)</t>
  </si>
  <si>
    <t>2014 Press Freedom Index (Reporters Without  Borders)</t>
  </si>
  <si>
    <t>Average of Transparify Stars</t>
  </si>
  <si>
    <t>Notes</t>
  </si>
  <si>
    <t xml:space="preserve">Please follow Transparify for future updates </t>
  </si>
  <si>
    <t>www.transparify.org</t>
  </si>
  <si>
    <t>Attached is some of the summary data, in formats that can conveniently be viewed and sorted. Information is organized in tabs by rating, continent, country, alphabetically, full data, and listing transparency with freedoms per country.</t>
  </si>
  <si>
    <t>April 25, 2014</t>
  </si>
  <si>
    <t>Transparify 2014 Results</t>
  </si>
  <si>
    <t>2. Think tanks that say they will add more financial information in the future are marked as "updating"</t>
  </si>
  <si>
    <t>3. Pivot tables can be filtered, and the original data can also be sorted in various ways</t>
  </si>
  <si>
    <t xml:space="preserve">5. Excel calculates all country averages, visible when you click on the respective cell. We urge some caution when comparing averages. </t>
  </si>
  <si>
    <t>Facebook</t>
  </si>
  <si>
    <t>Twitter</t>
  </si>
  <si>
    <t>6. In case you use this data for publication or research, we would be grateful for a brief notification at tinatin@transparify.org</t>
  </si>
  <si>
    <t>This sheet shows think tanks that have indicated to Transparify that they will update their website and improve their financial transparency in the near future</t>
  </si>
  <si>
    <t>4. Illustrative links to think tank financial information included in the Full Data Sheet. This typically was the best, or one of the best, links to financial information. Note that links can change over time, or with website updates</t>
  </si>
  <si>
    <r>
      <t xml:space="preserve">Illustrative Link </t>
    </r>
    <r>
      <rPr>
        <sz val="10"/>
        <color theme="1"/>
        <rFont val="Arial"/>
        <family val="2"/>
      </rPr>
      <t>(one link to financial data, there may be others, links may have changed since rating)</t>
    </r>
  </si>
  <si>
    <t>1. This data serves as additional reference to the Transparify report. Please refer to the report for all background and methodology.*</t>
  </si>
  <si>
    <t xml:space="preserve">* Note that the Carnegie Council for Ethics in International Affairs had updated their website, after we had finalized ratings. It is possible that other institutions may have updated too. </t>
  </si>
  <si>
    <t>Center on Budget and Policy Priorities</t>
  </si>
</sst>
</file>

<file path=xl/styles.xml><?xml version="1.0" encoding="utf-8"?>
<styleSheet xmlns="http://schemas.openxmlformats.org/spreadsheetml/2006/main">
  <numFmts count="1">
    <numFmt numFmtId="164" formatCode="m/d/yyyy\ h:mm:ss;@"/>
  </numFmts>
  <fonts count="18">
    <font>
      <sz val="10"/>
      <color rgb="FF000000"/>
      <name val="Arial"/>
    </font>
    <font>
      <sz val="10"/>
      <color rgb="FF000000"/>
      <name val="Arial"/>
      <family val="2"/>
    </font>
    <font>
      <u/>
      <sz val="10"/>
      <color rgb="FF0000FF"/>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b/>
      <sz val="10"/>
      <color rgb="FF000000"/>
      <name val="Arial"/>
      <family val="2"/>
    </font>
    <font>
      <b/>
      <sz val="10"/>
      <color rgb="FF000000"/>
      <name val="Arial"/>
      <family val="2"/>
    </font>
    <font>
      <u/>
      <sz val="10"/>
      <color theme="10"/>
      <name val="Arial"/>
      <family val="2"/>
    </font>
    <font>
      <b/>
      <sz val="10"/>
      <color rgb="FF000000"/>
      <name val="Arial"/>
      <family val="2"/>
    </font>
    <font>
      <b/>
      <sz val="10"/>
      <color theme="0"/>
      <name val="Arial"/>
      <family val="2"/>
    </font>
    <font>
      <u/>
      <sz val="10"/>
      <color theme="10"/>
      <name val="Arial"/>
      <family val="2"/>
    </font>
    <font>
      <b/>
      <sz val="10"/>
      <color theme="1"/>
      <name val="Arial"/>
      <family val="2"/>
    </font>
    <font>
      <u/>
      <sz val="10"/>
      <color theme="1"/>
      <name val="Arial"/>
      <family val="2"/>
    </font>
    <font>
      <sz val="10"/>
      <color theme="1"/>
      <name val="Arial"/>
      <family val="2"/>
    </font>
    <font>
      <b/>
      <sz val="36"/>
      <color theme="3" tint="-0.249977111117893"/>
      <name val="Arial"/>
      <family val="2"/>
    </font>
  </fonts>
  <fills count="8">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CFE2F3"/>
        <bgColor indexed="64"/>
      </patternFill>
    </fill>
    <fill>
      <patternFill patternType="solid">
        <fgColor rgb="FFD9D9D9"/>
        <bgColor indexed="64"/>
      </patternFill>
    </fill>
  </fills>
  <borders count="11">
    <border>
      <left/>
      <right/>
      <top/>
      <bottom/>
      <diagonal/>
    </border>
    <border>
      <left style="thin">
        <color indexed="8"/>
      </left>
      <right/>
      <top style="thin">
        <color indexed="8"/>
      </top>
      <bottom/>
      <diagonal/>
    </border>
    <border>
      <left style="thin">
        <color indexed="8"/>
      </left>
      <right/>
      <top style="thin">
        <color indexed="65"/>
      </top>
      <bottom/>
      <diagonal/>
    </border>
    <border>
      <left style="thin">
        <color indexed="65"/>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bottom style="thin">
        <color theme="4" tint="0.39997558519241921"/>
      </bottom>
      <diagonal/>
    </border>
  </borders>
  <cellStyleXfs count="2">
    <xf numFmtId="0" fontId="0" fillId="0" borderId="0"/>
    <xf numFmtId="0" fontId="10" fillId="0" borderId="0" applyNumberFormat="0" applyFill="0" applyBorder="0" applyAlignment="0" applyProtection="0">
      <alignment vertical="top"/>
      <protection locked="0"/>
    </xf>
  </cellStyleXfs>
  <cellXfs count="44">
    <xf numFmtId="0" fontId="0" fillId="0" borderId="0" xfId="0" applyAlignment="1">
      <alignment wrapText="1"/>
    </xf>
    <xf numFmtId="0" fontId="1" fillId="0" borderId="0" xfId="0" applyFont="1"/>
    <xf numFmtId="0" fontId="2" fillId="0" borderId="0" xfId="0" applyFont="1" applyAlignment="1">
      <alignment wrapText="1"/>
    </xf>
    <xf numFmtId="164" fontId="3" fillId="0" borderId="0" xfId="0" applyNumberFormat="1" applyFont="1"/>
    <xf numFmtId="0" fontId="4" fillId="0" borderId="0" xfId="0" applyFont="1" applyAlignment="1">
      <alignment wrapText="1"/>
    </xf>
    <xf numFmtId="0" fontId="5" fillId="0" borderId="0" xfId="0" applyFont="1" applyAlignment="1">
      <alignment horizontal="center" wrapText="1"/>
    </xf>
    <xf numFmtId="0" fontId="6" fillId="4" borderId="0" xfId="0" applyFont="1" applyFill="1" applyAlignment="1">
      <alignment wrapText="1"/>
    </xf>
    <xf numFmtId="0" fontId="7" fillId="5" borderId="0" xfId="0" applyFont="1" applyFill="1" applyAlignment="1">
      <alignment wrapText="1"/>
    </xf>
    <xf numFmtId="0" fontId="8" fillId="6" borderId="0" xfId="0" applyFont="1" applyFill="1" applyAlignment="1">
      <alignment horizontal="center" wrapText="1"/>
    </xf>
    <xf numFmtId="0" fontId="9" fillId="7" borderId="0" xfId="0" applyFont="1" applyFill="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horizontal="left" wrapText="1" indent="1"/>
    </xf>
    <xf numFmtId="0" fontId="0" fillId="0" borderId="0" xfId="0" applyNumberFormat="1" applyAlignment="1">
      <alignment wrapText="1"/>
    </xf>
    <xf numFmtId="0" fontId="0" fillId="0" borderId="0" xfId="0"/>
    <xf numFmtId="0" fontId="0" fillId="0" borderId="0" xfId="0" applyFill="1"/>
    <xf numFmtId="0" fontId="11" fillId="0" borderId="0" xfId="0" applyFont="1" applyFill="1"/>
    <xf numFmtId="0" fontId="11" fillId="0" borderId="0" xfId="0" applyFont="1" applyAlignment="1">
      <alignment wrapText="1"/>
    </xf>
    <xf numFmtId="0" fontId="12" fillId="0" borderId="10" xfId="0" applyNumberFormat="1" applyFont="1" applyBorder="1" applyAlignment="1">
      <alignment wrapText="1"/>
    </xf>
    <xf numFmtId="0" fontId="13" fillId="0" borderId="0" xfId="1" applyFont="1" applyAlignment="1" applyProtection="1">
      <alignment wrapText="1"/>
    </xf>
    <xf numFmtId="0" fontId="14" fillId="7" borderId="0" xfId="0" applyFont="1" applyFill="1" applyAlignment="1">
      <alignment horizontal="center" wrapText="1"/>
    </xf>
    <xf numFmtId="0" fontId="15" fillId="2" borderId="0" xfId="0" applyFont="1" applyFill="1"/>
    <xf numFmtId="0" fontId="16" fillId="0" borderId="0" xfId="0" applyFont="1" applyAlignment="1">
      <alignment wrapText="1"/>
    </xf>
    <xf numFmtId="0" fontId="16" fillId="3" borderId="0" xfId="0" applyFont="1" applyFill="1"/>
    <xf numFmtId="0" fontId="16" fillId="5" borderId="0" xfId="0" applyFont="1" applyFill="1" applyAlignment="1">
      <alignment wrapText="1"/>
    </xf>
    <xf numFmtId="0" fontId="16" fillId="0" borderId="0" xfId="0" applyFont="1"/>
    <xf numFmtId="0" fontId="5" fillId="0" borderId="0" xfId="0" applyFont="1" applyAlignment="1">
      <alignment vertical="center" wrapText="1"/>
    </xf>
    <xf numFmtId="0" fontId="11" fillId="0" borderId="0" xfId="0" applyFont="1" applyAlignment="1">
      <alignment horizontal="center" vertical="center" wrapText="1"/>
    </xf>
    <xf numFmtId="1" fontId="0" fillId="0" borderId="0" xfId="0" applyNumberFormat="1" applyAlignment="1">
      <alignment wrapText="1"/>
    </xf>
    <xf numFmtId="0" fontId="17" fillId="0" borderId="0" xfId="0" applyFont="1" applyAlignment="1">
      <alignment wrapText="1"/>
    </xf>
    <xf numFmtId="0" fontId="1" fillId="0" borderId="0" xfId="0" applyFont="1" applyAlignment="1">
      <alignment wrapText="1"/>
    </xf>
    <xf numFmtId="0" fontId="10" fillId="0" borderId="0" xfId="1" applyAlignment="1" applyProtection="1">
      <alignment wrapText="1"/>
    </xf>
    <xf numFmtId="0" fontId="1" fillId="4" borderId="0" xfId="0" applyFont="1" applyFill="1" applyAlignment="1">
      <alignment wrapText="1"/>
    </xf>
    <xf numFmtId="0" fontId="5" fillId="0" borderId="0" xfId="0" applyFont="1" applyAlignment="1">
      <alignment wrapText="1"/>
    </xf>
    <xf numFmtId="0" fontId="5" fillId="0" borderId="0" xfId="0" applyFont="1" applyAlignment="1">
      <alignment horizontal="center"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sG" refreshedDate="41757.836156134261" createdVersion="3" refreshedVersion="3" minRefreshableVersion="3" recordCount="169">
  <cacheSource type="worksheet">
    <worksheetSource ref="A1:I170" sheet="Full Data"/>
  </cacheSource>
  <cacheFields count="9">
    <cacheField name="Continent" numFmtId="0">
      <sharedItems count="6">
        <s v="Africa"/>
        <s v="North America"/>
        <s v="Europe"/>
        <s v="Asia"/>
        <s v="South America"/>
        <s v="International" u="1"/>
      </sharedItems>
    </cacheField>
    <cacheField name="Countries" numFmtId="0">
      <sharedItems containsBlank="1" count="49">
        <s v="Uganda"/>
        <s v="Kenya"/>
        <s v="United States"/>
        <s v="Bosnia and Herzegovina"/>
        <s v="Macedonia"/>
        <s v="Georgia"/>
        <s v="Australia"/>
        <s v="Bangladesh"/>
        <s v="Switzerland"/>
        <s v="Serbia"/>
        <s v="Botswana"/>
        <s v="Belgium"/>
        <s v="Hungary"/>
        <s v="Poland"/>
        <s v="Montenegro"/>
        <s v="South Africa"/>
        <s v="Russia"/>
        <s v="United Kingdom"/>
        <s v="Ghana"/>
        <s v="Ukraine"/>
        <s v="Bulgaria"/>
        <s v="India"/>
        <s v="Canada"/>
        <s v="Nigeria"/>
        <s v="New Zealand"/>
        <s v="Brazil"/>
        <s v="Venezuela"/>
        <s v="Uruguay"/>
        <s v="Chile"/>
        <s v="Argentina"/>
        <s v="Mexico"/>
        <s v="Netherlands"/>
        <s v="Senegal"/>
        <s v="Germany"/>
        <s v="Tanzania"/>
        <s v="Ethiopia"/>
        <s v="International"/>
        <s v="Spain"/>
        <s v="Ecuador"/>
        <s v="Austria"/>
        <s v="Namibia"/>
        <s v="Pakistan"/>
        <s v="Sri Lanka"/>
        <s v="Singapore"/>
        <s v="Rwanda"/>
        <s v="Norway"/>
        <s v="Czech/International"/>
        <s v="Sweden"/>
        <m u="1"/>
      </sharedItems>
    </cacheField>
    <cacheField name="Name of Think Tank" numFmtId="0">
      <sharedItems count="169">
        <s v="Advocates Coalition for Development and Environment (ACODE) (Uganda)"/>
        <s v="African Economic Research Consortium (Kenya)"/>
        <s v="American Enterprise Institute"/>
        <s v="Analitika - Center for Social Research (Bosnia and Herzegovina)"/>
        <s v="Analytica (Macedonia)"/>
        <s v="Association European Studies for Innovative Development in Georgia (ESIDG)"/>
        <s v="Atlantic Council"/>
        <s v="Australian Institute of International Affairs (AIIA) (Australia)"/>
        <s v="Baker III Institute for Public Policy"/>
        <s v="Bangladesh Institute of Development Studies (BIDS)"/>
        <s v="Basel Institute on Governance"/>
        <s v="Belfer Center for Science and International Affairs"/>
        <s v="Belgrade Center for Security Policy (BCSP) (Serbia)"/>
        <s v="Botswana Institute for Development Policy Analysis (BIDPA) (Botswana)"/>
        <s v="Brookings Institution"/>
        <s v="Bruegel (Belgium)"/>
        <s v="Budapest Institute for Policy Analysis (Hungary)"/>
        <s v="Carnegie Council for Ethics in International Affairs"/>
        <s v="Carnegie Endowment for International Peace"/>
        <s v="CASE (Poland)"/>
        <s v="Cato Institute"/>
        <s v="Caucasus Institute for Peace, Democracy and Development (CIPDD)"/>
        <s v="Center for a New American Security"/>
        <s v="Center for Advanced Economic Studies (CEVES) (Serbia)"/>
        <s v="Center for American Progress"/>
        <s v="Center for Budget and Policy Priorities"/>
        <s v="Center for Democratic Transition (CDT) (Montenegro)"/>
        <s v="Center for Development and Enterprise (South Africa)"/>
        <s v="Center for Economic Analyses (Macedonia)"/>
        <s v="Center for Economic and Financial Research (CEFIR) (Russia)"/>
        <s v="Center for Economic Policy Research (CEPR) (United Kingdom)"/>
        <s v="Center for Entrepreneurship and Executive Development (CEED) (Montenegro)"/>
        <s v="Center for European Reform (CER)"/>
        <s v="Center for Global Development"/>
        <s v="Center for International Development (CID)"/>
        <s v="Center for Liberal-Democratic Studies (Serbia)"/>
        <s v="Center for Policy Analysis (Ghana)"/>
        <s v="Center for Political Studies (CPS) (Ukraine)"/>
        <s v="Center for Regional Policy Research and Cooperation 'Studiorum' (CRPRC Studiorum) (Macedonia)"/>
        <s v="Center for Research and Policy Making (CRPM) (Macedonia)"/>
        <s v="Center for Research and Studies, &quot;Udruzenje&quot;, (GEA) (Bosnia and Herzegovina)"/>
        <s v="Center for Social and Economic Research - CASE Ukraine (Ukraine)"/>
        <s v="Center for Society Research (Ukraine)"/>
        <s v="Center for Strategic and International Studies"/>
        <s v="Center for the Study of Democracy (CSD) (Bulgaria)"/>
        <s v="Centre for Civil Society (CSS) (India)"/>
        <s v="Centre for Democracy and Human Rights (CEDEM) (Montenegro)"/>
        <s v="Centre for Democratic Development (Ghana)"/>
        <s v="Centre for European Policy Studies (CEPS) (Belgium)"/>
        <s v="Centre for Independent Studies (Australia)"/>
        <s v="Centre for International Governance Innovation (CIGI) (Canada)"/>
        <s v="Centre for Liberal Strategies (CLS) (Bulgaria)"/>
        <s v="Centre for Monitoring and Research (CeMI) (Montenegro)"/>
        <s v="Centre for Policy and Governance (CPU) (Bosnia and Herzegovina)"/>
        <s v="Centre for Policy Research (India)"/>
        <s v="Centre for Political and Legal Reforms (CPLR) (Ukraine)"/>
        <s v="Centre for Population and Environmental Development (CPED) (Nigeria)"/>
        <s v="Centre for Security Studies (CSS) (Bosnia and Herzegovina)"/>
        <s v="Centre for Strategic Studies (CSS) (New Zealand)"/>
        <s v="Centre for the Study of Economies of Africa (CSEA)"/>
        <s v="Centro Brasileiro de Análise e Planejamento (CEBRAP)"/>
        <s v="Centro Brasileiro de Relações Internacionais (CEBRI)"/>
        <s v="Centro de Divulgación del Conocimineto Económico para la Libertad (CEDICE Libertad) (Venezuela)"/>
        <s v="Centro de Estudios de la Realidad Económica y Social (CERES) - Uruguay"/>
        <s v="Centro de Estudios Públicos (CEP) (Chile )"/>
        <s v="Centro de Implementación de Políticas Públicas para la Equidad y el Crecimiento (CIPPEC) (Argentina)"/>
        <s v="Chatham House (United Kingdom)"/>
        <s v="CIDE (Mexico)"/>
        <s v="Civitas: Institute for Study of Civil Society (United Kingdom)"/>
        <s v="Clingendael, Netherlands Institute of International Relations (Netherlands)"/>
        <s v="Council for Development of Social Science Research in Africa (CODESRIA) (Senegal)"/>
        <s v="Council on Foreign Relations"/>
        <s v="CSTEP (Center for Study of Science, Technology and Policy, India)"/>
        <s v="Delhi Policy Group (India)"/>
        <s v="Demos (United Kingdom)"/>
        <s v="DIW Berlin - Deutsches Institut für Wirtschaftsforschung (Germany)"/>
        <s v="Earth Institute"/>
        <s v="Economic and Social Research Foundation (ESRF) (Tanzania)"/>
        <s v="Economic Policy Research Center (EPRC) (Georgia)"/>
        <s v="Economic Policy Research Center (EPRC) (Uganda)"/>
        <s v="Eötvös Károly Institute (Hungary)"/>
        <s v="Ethiopian Development Research Institute (EDRI) (Ethiopia)"/>
        <s v="Ethiopian Economic Policy Research Institute (EEA/EEPRI) (Ethiopia)"/>
        <s v="European Centre for Development and Policy Management (ECDPM) (Netherlands, Belgium)"/>
        <s v="European Movement in Serbia (EMinS) (Serbia)"/>
        <s v="European Policy Institute - Skopje (Macedonia)"/>
        <s v="European Stability Initiative (ESI)"/>
        <s v="Foreign Policy Research Institute (FPRI)"/>
        <s v="Foundation 'Liberal Academy Tbilisi' (EI-LAT) (Georgia)"/>
        <s v="Fraser Institute (Canada)"/>
        <s v="Freedom House"/>
        <s v="FRIDE (Spain)"/>
        <s v="Fundação Getúlio Vargas (FGV) (Brazil)"/>
        <s v="German Council on Foreign Relations (DGAP)"/>
        <s v="German Development Institute DIE"/>
        <s v="German Marshall Fund of the US"/>
        <s v="Grupo FARO (Ecuador)"/>
        <s v="Hayek Institute (Austria)"/>
        <s v="Heritage Foundation"/>
        <s v="Hoover Institution (Stanford)"/>
        <s v="Hudson Institute"/>
        <s v="Human Rights Watch"/>
        <s v="IDEAS (United Kingdom)"/>
        <s v="IEA Ghana (Ghana)"/>
        <s v="IEA Kenya (Kenya)"/>
        <s v="IMANI Center for Policy and Education (Ghana)"/>
        <s v="Institut für Weltwirtschaft IFW (Germany)"/>
        <s v="Institute Alternative (IA) (Montenegro)"/>
        <s v="Institute for Market Economics (IME) (Bulgaria)"/>
        <s v="Institute for Policy Studies (ISP) (Georgia)"/>
        <s v="Institute for Public Policy Research (Namibia)"/>
        <s v="Institute for Public Policy Research (UK)"/>
        <s v="Institute for Security Studies (ISS) (South Africa)"/>
        <s v="Institute of Development Studies"/>
        <s v="Institute of Economic Affairs (UK)"/>
        <s v="Institute of Policy Studies (IPS) (Pakistan)"/>
        <s v="Institute of Policy Studies of Sri Lanka (IPS) (Sri Lanka)"/>
        <s v="Institute of Social Sciences and Humanities - Skopje (ISSHS) (Macedonia)"/>
        <s v="Institute of Southeast Asian Studies (ISEAS) (Singapore)"/>
        <s v="Institute of Statistical, Social and Economic Research (ISSER) (Ghana)"/>
        <s v="Institute of World Policy (IWP) (Ukraine)"/>
        <s v="Instituto de Pesquisa Econômica Aplicada (IPEA) (Brazil)"/>
        <s v="Instituto Fernando Henrique Cardoso (Brazil)"/>
        <s v="International and Security Affairs Centre (ISAC Fund) (Serbia)"/>
        <s v="International Centre for Policy Studies (ICPS) (Ukraine)"/>
        <s v="International Crisis Group (ICG) (Belgium)"/>
        <s v="International Food Policy Research Institute (IFPRI)"/>
        <s v="International Institute for Strategic Studies (IISS) (United Kingdom)"/>
        <s v="IPAR Rwanda"/>
        <s v="ISET Policy Institute (Georgia)"/>
        <s v="JumpStart Georgia"/>
        <s v="Kenya Institute for Public Policy Research and Analysis (KIPPRA) (Kenya)"/>
        <s v="Libertad y Desarrollo (Chile)"/>
        <s v="Lowy Institute (Australia)"/>
        <s v="Macedonian Centre for European Training (MCET) (Macedonia)"/>
        <s v="National Alliance for Local Economic Development (NALED) (Serbia)"/>
        <s v="National Bureau of Economic Research"/>
        <s v="New America Foundation"/>
        <s v="Norwegian Institute for International Affairs"/>
        <s v="Observer Research Foundation (India)"/>
        <s v="Open Society Foundations OSF"/>
        <s v="Overseas Development Institute (ODI) (United Kingdom)"/>
        <s v="PALGO Center (Serbia)"/>
        <s v="Peterson Institute for International Economics"/>
        <s v="Pew Research Center"/>
        <s v="Policy Association for an Open Society (PASOS) (Czech Republic)"/>
        <s v="Policy Research Institute of Bangladesh (Bangladesh)"/>
        <s v="Political Capital Kft.(Hungary)"/>
        <s v="RAND Corporation"/>
        <s v="Reactor - Research in Action (Macedonia)"/>
        <s v="Research on Poverty Alleviation (REPOA) (Tanzania)"/>
        <s v="Resource and Analysis Center “Society and Environment” (RACSE) (Ukraine)"/>
        <s v="Revenue Watch Institute (RWI)"/>
        <s v="Social Policy and Development Centre (SPDC) (Pakistan)"/>
        <s v="South African Institute of International Affairs (SAIIA) (South Africa)"/>
        <s v="Stiftung Wissenschaft und Politik (SWP)"/>
        <s v="Stimson Center"/>
        <s v="Stockholm Environment Institute (SEI)"/>
        <s v="Stockholm International Peace Research Institute (SIPRI)"/>
        <s v="The Energy and Resources Institute (TERI) (India)"/>
        <s v="Think Tank Populari (Bosnia and Herzegovina)"/>
        <s v="Transparency International - Georgia"/>
        <s v="Ukrainian Center for Independent Political Research (UCIPR) (Ukraine)"/>
        <s v="Ukrainian Institute for Public Policy (UIPP) (Ukraine)"/>
        <s v="United States Institute of Peace (USIP)"/>
        <s v="Urban Institute"/>
        <s v="Woodrow Wilson Center"/>
        <s v="World Economic Forum (Switzerland)"/>
        <s v="World Resources Institute"/>
      </sharedItems>
    </cacheField>
    <cacheField name="Illustrative Link" numFmtId="0">
      <sharedItems longText="1"/>
    </cacheField>
    <cacheField name="Transparify Stars" numFmtId="0">
      <sharedItems containsSemiMixedTypes="0" containsString="0" containsNumber="1" containsInteger="1" minValue="0" maxValue="5" count="6">
        <n v="0"/>
        <n v="5"/>
        <n v="2"/>
        <n v="1"/>
        <n v="4"/>
        <n v="3"/>
      </sharedItems>
    </cacheField>
    <cacheField name="Updating" numFmtId="0">
      <sharedItems containsBlank="1" count="3">
        <m/>
        <s v="updating"/>
        <s v="updated" u="1"/>
      </sharedItems>
    </cacheField>
    <cacheField name="Comment" numFmtId="0">
      <sharedItems containsBlank="1"/>
    </cacheField>
    <cacheField name="Name of Director" numFmtId="0">
      <sharedItems/>
    </cacheField>
    <cacheField name="Contact Emai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9">
  <r>
    <x v="0"/>
    <x v="0"/>
    <x v="0"/>
    <s v="http://www.acode-u.org/index.php"/>
    <x v="0"/>
    <x v="0"/>
    <m/>
    <s v="Dr. Arthur Bainomugisha"/>
    <s v="acode@acode-u.org"/>
  </r>
  <r>
    <x v="0"/>
    <x v="1"/>
    <x v="1"/>
    <s v="http://www.aercafrica.org/images/announcements/annualreports/AR-12-13.pdf"/>
    <x v="1"/>
    <x v="0"/>
    <m/>
    <s v="Prof. Lemma Senbet"/>
    <s v="Executive.Director@aercafrica.org"/>
  </r>
  <r>
    <x v="1"/>
    <x v="2"/>
    <x v="2"/>
    <s v="http://www.aei.org/files/2012/12/04/-annualreport2012_093903420972.pdf"/>
    <x v="2"/>
    <x v="0"/>
    <m/>
    <s v="Arthur C. Brooks (PhD)"/>
    <s v="Sharon.Kehnemui@aei.org"/>
  </r>
  <r>
    <x v="2"/>
    <x v="3"/>
    <x v="3"/>
    <s v="http://www.analitika.ba/en/about-us/companies/Donor"/>
    <x v="2"/>
    <x v="1"/>
    <m/>
    <s v="Edin Hodžić"/>
    <s v="info@analitika.ba"/>
  </r>
  <r>
    <x v="2"/>
    <x v="4"/>
    <x v="4"/>
    <s v="http://www.analyticamk.org/index.php?option=com_content&amp;view=article&amp;id=119&amp;Itemid=67; http://www.analyticamk.org/images/stories/files/report/AR_2012_Final.pdf; http://www.analyticamk.org/index.php?option=com_content&amp;view=article&amp;id=335%3Asouth-east-europe-sustainable-energy-policy-see-sep&amp;catid=44%3Apublic-policy-analysis-and-administration&amp;Itemid=54"/>
    <x v="2"/>
    <x v="0"/>
    <m/>
    <s v="Sani Demiri (President); Turker Miftar (Executive Director)"/>
    <s v="info@analyticamk.org; sdemiri@analyticamk.org"/>
  </r>
  <r>
    <x v="2"/>
    <x v="5"/>
    <x v="5"/>
    <s v="http://www.inovdev.ge/?page=partners&amp;lang=eng"/>
    <x v="3"/>
    <x v="0"/>
    <m/>
    <s v="Oleg Shatberashvili"/>
    <s v="info@inovdev.ge"/>
  </r>
  <r>
    <x v="1"/>
    <x v="2"/>
    <x v="6"/>
    <s v="http://www.atlanticcouncil.org/support/supporters"/>
    <x v="2"/>
    <x v="1"/>
    <m/>
    <s v="Frederick Kempe"/>
    <s v="info@AtlanticCouncil.org"/>
  </r>
  <r>
    <x v="3"/>
    <x v="6"/>
    <x v="7"/>
    <s v="http://www.aiia.asn.au/about/about-the-aiia"/>
    <x v="2"/>
    <x v="0"/>
    <m/>
    <s v="Melissa H. Conley Tyler"/>
    <s v="ceo@aiia.asn.au"/>
  </r>
  <r>
    <x v="1"/>
    <x v="2"/>
    <x v="8"/>
    <s v="http://bakerinstitute.org/media/files/Research/2190b07a/BI-pub-AnnualReport-2013.pdf"/>
    <x v="2"/>
    <x v="0"/>
    <m/>
    <s v="Dr. Edward P. Djerejian"/>
    <s v="bipp@rice.edu"/>
  </r>
  <r>
    <x v="3"/>
    <x v="7"/>
    <x v="9"/>
    <s v="http://www.bids.org.bd/files/Bienial_Report.pdf"/>
    <x v="3"/>
    <x v="0"/>
    <m/>
    <s v="Dr. Mustafa K. Mujeri"/>
    <s v="secy10bids@bids.org.bd"/>
  </r>
  <r>
    <x v="2"/>
    <x v="8"/>
    <x v="10"/>
    <s v="http://www.baselgovernance.org/big/funding/#c1505"/>
    <x v="2"/>
    <x v="1"/>
    <m/>
    <s v="Gretta Fenner Zinkernagel"/>
    <s v="info@baselgovernance.org"/>
  </r>
  <r>
    <x v="1"/>
    <x v="2"/>
    <x v="11"/>
    <s v="http://belfercenter.ksg.harvard.edu/"/>
    <x v="0"/>
    <x v="0"/>
    <m/>
    <s v="Dr. Prof. Graham Allison"/>
    <s v="sharon_wilke@harvard.edu"/>
  </r>
  <r>
    <x v="2"/>
    <x v="9"/>
    <x v="12"/>
    <s v="http://www.bezbednost.org/BCSP/2439/Projects.shtml/nav_start="/>
    <x v="2"/>
    <x v="0"/>
    <m/>
    <s v="Sonja Stojanovic Gajic, Director"/>
    <s v="office@bezbednost.org"/>
  </r>
  <r>
    <x v="0"/>
    <x v="10"/>
    <x v="13"/>
    <s v="http://www.bidpa.bw/img_upload/pubdoc_42.pdf"/>
    <x v="3"/>
    <x v="0"/>
    <m/>
    <s v="Dr Tebogo Seleka"/>
    <s v="webmaster@bidpa.bw"/>
  </r>
  <r>
    <x v="1"/>
    <x v="2"/>
    <x v="14"/>
    <s v="http://www.brookings.edu/~/media/About/Content/annualreport/2012annualreport.pdf"/>
    <x v="4"/>
    <x v="0"/>
    <m/>
    <s v="Strobe Talbott"/>
    <s v="info@brookings.edu"/>
  </r>
  <r>
    <x v="2"/>
    <x v="11"/>
    <x v="15"/>
    <s v="http://www.bruegel.org/about/"/>
    <x v="1"/>
    <x v="0"/>
    <m/>
    <s v="Guntram B. Wolff (PhD)"/>
    <s v="guntram.wolff@brugel.org"/>
  </r>
  <r>
    <x v="2"/>
    <x v="12"/>
    <x v="16"/>
    <s v="http://budapestinstitute.eu/index.php/about_us/bi_history/en"/>
    <x v="2"/>
    <x v="1"/>
    <m/>
    <s v="Zsombor Cseres-Gergely, Founding Partner and Co-Owner"/>
    <s v="info@budapestinstitute.eu"/>
  </r>
  <r>
    <x v="1"/>
    <x v="2"/>
    <x v="17"/>
    <s v="http://www.carnegiecouncil.org/news/annual_reports/annual_report_2012.html/_res/id=sa_File1/AnnualReport2012_PDF.pdf"/>
    <x v="2"/>
    <x v="1"/>
    <m/>
    <s v="Joel H. Rosenthal (Ph.D)"/>
    <s v="info@cceia.org"/>
  </r>
  <r>
    <x v="1"/>
    <x v="2"/>
    <x v="18"/>
    <s v="http://carnegieendowment.org/about/development/index.cfm?fa=funders"/>
    <x v="2"/>
    <x v="1"/>
    <m/>
    <s v="Jessica T. Mathews"/>
    <s v="tcarver@ceip.org"/>
  </r>
  <r>
    <x v="2"/>
    <x v="13"/>
    <x v="19"/>
    <s v="http://www.case-research.eu/en/about"/>
    <x v="5"/>
    <x v="0"/>
    <m/>
    <s v="Philadelphia Zawierucha "/>
    <s v="case@case-research.eu"/>
  </r>
  <r>
    <x v="1"/>
    <x v="2"/>
    <x v="20"/>
    <s v="http://www.cato.org/sites/cato.org/files/pubs/pdf/annual_report_2011.pdf"/>
    <x v="2"/>
    <x v="0"/>
    <m/>
    <s v="John Allison"/>
    <s v="info@cato.org"/>
  </r>
  <r>
    <x v="2"/>
    <x v="5"/>
    <x v="21"/>
    <s v="http://www.cipdd.org/index.php?Cat=NeWs&amp;Cid=53&amp;LanG=2"/>
    <x v="2"/>
    <x v="0"/>
    <m/>
    <s v="Ghia Nodia"/>
    <s v="info@cipdd.org"/>
  </r>
  <r>
    <x v="1"/>
    <x v="2"/>
    <x v="22"/>
    <s v="http://www.cnas.org/support/our-supporters"/>
    <x v="2"/>
    <x v="0"/>
    <m/>
    <s v="Richard Fontaine"/>
    <s v="info@cnas.org"/>
  </r>
  <r>
    <x v="2"/>
    <x v="9"/>
    <x v="23"/>
    <s v="http://ceves.org.rs/people-and-partners/partners/"/>
    <x v="3"/>
    <x v="0"/>
    <m/>
    <s v="Kori Udovički"/>
    <s v="office@ceves.org.rs"/>
  </r>
  <r>
    <x v="1"/>
    <x v="2"/>
    <x v="24"/>
    <s v="http://www.americanprogress.org/about/our-supporters/"/>
    <x v="3"/>
    <x v="0"/>
    <m/>
    <s v="Neera Tanden"/>
    <s v="media@americanprogress.org"/>
  </r>
  <r>
    <x v="1"/>
    <x v="2"/>
    <x v="25"/>
    <s v="http://www.cbpp.org/files/2013_ind_donors.pdf"/>
    <x v="4"/>
    <x v="0"/>
    <s v="outdated, report from 2010, otherwise 3 stars"/>
    <s v="Robert Greenstein"/>
    <s v="center@cbpp.org"/>
  </r>
  <r>
    <x v="2"/>
    <x v="14"/>
    <x v="26"/>
    <s v="http://issuu.com/cdt_crnagora/docs/2013-08-cdt-izvjestaj-o-radu-2012"/>
    <x v="1"/>
    <x v="0"/>
    <m/>
    <s v="Dragan Koprivica"/>
    <s v="portal@cdtmn.org"/>
  </r>
  <r>
    <x v="0"/>
    <x v="15"/>
    <x v="27"/>
    <s v="http://www.cde.org.za/index.php/about-us/funding"/>
    <x v="2"/>
    <x v="0"/>
    <m/>
    <s v="Ann Bernstein"/>
    <s v="info@cde.org.za"/>
  </r>
  <r>
    <x v="2"/>
    <x v="4"/>
    <x v="28"/>
    <s v="http://www.cea.org.mk/documents/Track%20Record%20of%20CEA%20Januar%202014.pdf; http://www.cea.org.mk/html_english/projects.html"/>
    <x v="2"/>
    <x v="0"/>
    <m/>
    <s v="Marjan Nikolov"/>
    <s v="info@cea.org.mk; marjan@cea.org.mk"/>
  </r>
  <r>
    <x v="2"/>
    <x v="16"/>
    <x v="29"/>
    <s v="http://www.cefir.ru/index.php?l=eng&amp;id=25"/>
    <x v="0"/>
    <x v="0"/>
    <m/>
    <s v="Oleg Adamovsky"/>
    <s v="LGubaydullina@cefir.ru"/>
  </r>
  <r>
    <x v="2"/>
    <x v="17"/>
    <x v="30"/>
    <s v="http://www.cepr.org/content/supporters-cepr"/>
    <x v="2"/>
    <x v="0"/>
    <m/>
    <s v="Richard Portes"/>
    <s v="cepr@cepr.org"/>
  </r>
  <r>
    <x v="2"/>
    <x v="14"/>
    <x v="31"/>
    <s v="http://www.ceed-consulting.com/en/index.php"/>
    <x v="3"/>
    <x v="0"/>
    <m/>
    <s v="N/A"/>
    <s v=" info@ceed-consulting.com"/>
  </r>
  <r>
    <x v="2"/>
    <x v="17"/>
    <x v="32"/>
    <s v="http://www.cer.org.uk/corporate-donors http://www.cer.org.uk/sites/default/files/attachments/annual_report/annual_report_2012.pdf"/>
    <x v="2"/>
    <x v="0"/>
    <m/>
    <s v="Charles Grant"/>
    <s v="info@cer.org.uk"/>
  </r>
  <r>
    <x v="1"/>
    <x v="2"/>
    <x v="33"/>
    <s v="http://www.cgdev.org/page/how-were-funded"/>
    <x v="1"/>
    <x v="0"/>
    <m/>
    <s v="Nancy Birdsall"/>
    <s v="key person is Todd Moss tmoss@cgdev.org"/>
  </r>
  <r>
    <x v="1"/>
    <x v="2"/>
    <x v="34"/>
    <s v="http://www.hks.harvard.edu/centers/cid/about-cid/donors-sponsors"/>
    <x v="2"/>
    <x v="0"/>
    <m/>
    <s v="Dr. Prof. Ricardo Hausmann"/>
    <s v="cid@harvard.edu"/>
  </r>
  <r>
    <x v="2"/>
    <x v="9"/>
    <x v="35"/>
    <s v="Not there at all"/>
    <x v="0"/>
    <x v="0"/>
    <m/>
    <s v="Dr Boško Mijatović"/>
    <s v="office@clds.rs"/>
  </r>
  <r>
    <x v="0"/>
    <x v="18"/>
    <x v="36"/>
    <s v="http://www.cepa.org.gh/funding.php"/>
    <x v="3"/>
    <x v="0"/>
    <m/>
    <s v="Dr. J. L. S. Abbey"/>
    <s v="Admin@cepa.org.gh"/>
  </r>
  <r>
    <x v="2"/>
    <x v="19"/>
    <x v="37"/>
    <s v="http://www.cps.dn.ua/p/blog-page_05.html"/>
    <x v="2"/>
    <x v="0"/>
    <m/>
    <s v="Sergiy Shtukarin, Executive Director"/>
    <s v="cps.dn.ua@gmail.com"/>
  </r>
  <r>
    <x v="2"/>
    <x v="4"/>
    <x v="38"/>
    <s v="http://studiorum.org.mk/en/?cat=4;"/>
    <x v="3"/>
    <x v="0"/>
    <m/>
    <s v="Prof. Tome Gruevski, PhD (President)"/>
    <s v="office@studiorum.org.mk"/>
  </r>
  <r>
    <x v="2"/>
    <x v="4"/>
    <x v="39"/>
    <s v="http://www.crpm.org.mk/wp-content/uploads/2012/03/CRPM-Annual-Program-2011.pdf"/>
    <x v="4"/>
    <x v="0"/>
    <s v="2011 data"/>
    <s v="Annika Annerby Jansson, President"/>
    <s v="secretariat@crpm.org"/>
  </r>
  <r>
    <x v="2"/>
    <x v="3"/>
    <x v="40"/>
    <s v="http://www.gea.ba/eng/"/>
    <x v="2"/>
    <x v="0"/>
    <m/>
    <s v="Vladislav Jakovljevic, President"/>
    <s v="info@gea.ba"/>
  </r>
  <r>
    <x v="2"/>
    <x v="19"/>
    <x v="41"/>
    <s v="http://www.case-ukraine.com.ua/index.php?mode=partners&amp;act=view&amp;miid=6&amp;lang=en; http://www.case-ukraine.com.ua/index.php?mode=projects&amp;act=view&amp;prjid=118&amp;miid=4&amp;lang=en"/>
    <x v="2"/>
    <x v="0"/>
    <m/>
    <s v="Dmytro Boyarchuk"/>
    <s v="info@case-ukraine.kiev.ua"/>
  </r>
  <r>
    <x v="2"/>
    <x v="19"/>
    <x v="42"/>
    <s v="Not there at all"/>
    <x v="0"/>
    <x v="0"/>
    <m/>
    <s v="Іnna Sovsun"/>
    <s v="info@cedos.org.ua"/>
  </r>
  <r>
    <x v="1"/>
    <x v="2"/>
    <x v="43"/>
    <s v="http://csis.org/files/publication/130305_annualreport_finalPDF-sm4.pdf"/>
    <x v="3"/>
    <x v="0"/>
    <m/>
    <s v="Dr. John J. Hamre"/>
    <s v="media@csis.org"/>
  </r>
  <r>
    <x v="2"/>
    <x v="20"/>
    <x v="44"/>
    <s v="http://www.csd.bg/fileSrc.php?id=21535; http://www.csd.bg/index.php?id=183"/>
    <x v="1"/>
    <x v="0"/>
    <m/>
    <s v="Vladimir Yordanov (Executive Director); Dr. Ognian Shentov (Chairman of the Board)"/>
    <s v="csd@online.bg"/>
  </r>
  <r>
    <x v="3"/>
    <x v="21"/>
    <x v="45"/>
    <s v="http://www.ccsindia.org/ccsindia/pdf/incomeexpenditure12.pdf"/>
    <x v="0"/>
    <x v="0"/>
    <m/>
    <s v="Parth J Shah"/>
    <s v="ccs@ccs.in"/>
  </r>
  <r>
    <x v="2"/>
    <x v="14"/>
    <x v="46"/>
    <s v="http://www.cedem.me/en/publications/finish/48-publikacije-eng/471-annual-reportcedem-2013.html"/>
    <x v="2"/>
    <x v="0"/>
    <m/>
    <s v="Nenad Koprivica, M.Sc., Executive Director"/>
    <s v="info@cedem.me"/>
  </r>
  <r>
    <x v="0"/>
    <x v="18"/>
    <x v="47"/>
    <s v="http://www.cddghana.org/publications/Annual-Reports/CDD-Annual-Report-2010"/>
    <x v="2"/>
    <x v="0"/>
    <m/>
    <s v="Prof. E.Gyimah-Boadi"/>
    <s v="info@cddghana.org"/>
  </r>
  <r>
    <x v="2"/>
    <x v="11"/>
    <x v="48"/>
    <s v="http://www.ceps.eu/files/FINAL_CEPSActivitiesReport2012.pdf"/>
    <x v="5"/>
    <x v="0"/>
    <m/>
    <s v="Karel Lannoo"/>
    <s v="info@ceps.eu"/>
  </r>
  <r>
    <x v="3"/>
    <x v="6"/>
    <x v="49"/>
    <s v="http://www.cis.org.au/images/stories/pre-cis/precis2012web.pdf"/>
    <x v="0"/>
    <x v="0"/>
    <m/>
    <s v="Greg Lindsay"/>
    <s v="cis@cis.org.au"/>
  </r>
  <r>
    <x v="1"/>
    <x v="22"/>
    <x v="50"/>
    <s v="http://www.cigionline.org/sites/default/files/2014-03-10%20-%20CIGI%20Sources%20of%20Revenue%202012-13%20xlsx.pdf"/>
    <x v="1"/>
    <x v="0"/>
    <s v="had updated their site between rating and contact"/>
    <s v="Rohinton Medhora (PhD)"/>
    <s v="info@cigionline.org"/>
  </r>
  <r>
    <x v="2"/>
    <x v="20"/>
    <x v="51"/>
    <s v="http://www.cls-sofia.org/uploads/files/CLS_Audit_1.pdf"/>
    <x v="2"/>
    <x v="1"/>
    <m/>
    <s v="Anna Ganeva (Executive Director); Ivan Krastev (Chair of the Board)"/>
    <s v="cls@cls-sofia.org"/>
  </r>
  <r>
    <x v="2"/>
    <x v="14"/>
    <x v="52"/>
    <s v="http://cemi.org.me/images/dokumenti/izvjestaji/godisnji_izvjestaj_2011.pdf"/>
    <x v="1"/>
    <x v="0"/>
    <m/>
    <s v="Zlatko Vujuvic"/>
    <s v="cemi@t-com.me"/>
  </r>
  <r>
    <x v="2"/>
    <x v="3"/>
    <x v="53"/>
    <s v="http://www.cpu.org.ba/partners/"/>
    <x v="3"/>
    <x v="0"/>
    <m/>
    <s v="Asja Čengić"/>
    <s v="info@cpu.org.ba"/>
  </r>
  <r>
    <x v="3"/>
    <x v="21"/>
    <x v="54"/>
    <s v="http://cprindia.org/sites/default/files/CPR_Grants_FY13.pdf"/>
    <x v="1"/>
    <x v="0"/>
    <m/>
    <s v="Prof. K.C. Sivaramakrishnan (Chairman)"/>
    <s v="cprindia@vsnl.com"/>
  </r>
  <r>
    <x v="2"/>
    <x v="19"/>
    <x v="55"/>
    <s v="http://www.pravo.org.ua/files/Report_CPLR_2012.pdf"/>
    <x v="5"/>
    <x v="0"/>
    <m/>
    <s v="Ihor Koliushko (Head of the Board)"/>
    <s v="centre@pravo.org.ua"/>
  </r>
  <r>
    <x v="0"/>
    <x v="23"/>
    <x v="56"/>
    <s v="http://www.cpedng.org/partners.php"/>
    <x v="2"/>
    <x v="0"/>
    <m/>
    <s v="Prof. Andrew Godwin Onokerhoraye"/>
    <s v="enquiries@cpedng.org"/>
  </r>
  <r>
    <x v="2"/>
    <x v="3"/>
    <x v="57"/>
    <s v="http://www.css.ba/funding/"/>
    <x v="2"/>
    <x v="0"/>
    <m/>
    <s v="Denis Hadzović"/>
    <s v="info@css.ba"/>
  </r>
  <r>
    <x v="3"/>
    <x v="24"/>
    <x v="58"/>
    <s v="http://www.victoria.ac.nz/hppi/centres/strategic-studies"/>
    <x v="0"/>
    <x v="0"/>
    <m/>
    <s v="Robert Ayson"/>
    <s v="css@vuw.ac.nz"/>
  </r>
  <r>
    <x v="0"/>
    <x v="23"/>
    <x v="59"/>
    <s v="http://www.cseaafrica.org/index.php?option=com_content&amp;view=article&amp;id=258&amp;Itemid=342"/>
    <x v="3"/>
    <x v="0"/>
    <m/>
    <s v="Ebere Uneze"/>
    <s v="enquiries@cseaafrica.org"/>
  </r>
  <r>
    <x v="4"/>
    <x v="25"/>
    <x v="60"/>
    <s v="http://www.cebrap.org.br/v2/contents/view/27"/>
    <x v="2"/>
    <x v="0"/>
    <m/>
    <s v="Paula Montero"/>
    <s v=" cebrap@cebrap.org.br"/>
  </r>
  <r>
    <x v="4"/>
    <x v="25"/>
    <x v="61"/>
    <s v="http://cebri.org/midia/documentos/relatorio_cebri_web.pdf"/>
    <x v="2"/>
    <x v="0"/>
    <m/>
    <s v="Roberto Fendt"/>
    <s v="cebri@cebri.org.br"/>
  </r>
  <r>
    <x v="4"/>
    <x v="26"/>
    <x v="62"/>
    <s v="no list"/>
    <x v="0"/>
    <x v="0"/>
    <m/>
    <s v="N/A"/>
    <s v="cedice@cedice.org.ve"/>
  </r>
  <r>
    <x v="4"/>
    <x v="27"/>
    <x v="63"/>
    <s v="http://www.ceres-uy.org/informacion_institucional/socios.asp"/>
    <x v="2"/>
    <x v="0"/>
    <m/>
    <s v="Dr. Ernesto Talvi"/>
    <s v=" ceres@ceres-uy.org"/>
  </r>
  <r>
    <x v="4"/>
    <x v="28"/>
    <x v="64"/>
    <s v="http://www.cepchile.cl/dms/lang_1/base/nosotros.html"/>
    <x v="3"/>
    <x v="0"/>
    <m/>
    <s v="Eliodoro Matte L. "/>
    <s v="did not respond to repeated requests on web interface - N/A http://www.cepchile.cl/dms/lang_1/base/prueba_contacto.html"/>
  </r>
  <r>
    <x v="4"/>
    <x v="29"/>
    <x v="65"/>
    <s v="http://www.cippec.org/Main.php?do=contentShow&amp;id=16"/>
    <x v="2"/>
    <x v="0"/>
    <m/>
    <s v="Fernando Straface"/>
    <s v="naquilino@cippec.org"/>
  </r>
  <r>
    <x v="2"/>
    <x v="17"/>
    <x v="66"/>
    <s v="http://www.chathamhouse.org/sites/default/files/public/General/AR11-12.pdf"/>
    <x v="2"/>
    <x v="1"/>
    <m/>
    <s v="Dr Robin Niblett"/>
    <s v=" contact@chathamhouse.org"/>
  </r>
  <r>
    <x v="1"/>
    <x v="30"/>
    <x v="67"/>
    <s v="http://www.cide.edu/sfp-cide/IRC_CIDE_2.pdf"/>
    <x v="3"/>
    <x v="0"/>
    <m/>
    <s v="Dr. Enrique Cabrero Mendoza"/>
    <s v="enrique.cabrero@cide.edu"/>
  </r>
  <r>
    <x v="2"/>
    <x v="17"/>
    <x v="68"/>
    <s v="http://www.civitas.org.uk/pdf/AuditedAccounts2011.pdf"/>
    <x v="3"/>
    <x v="0"/>
    <m/>
    <s v="David Green"/>
    <s v="info @ civitas.org.uk"/>
  </r>
  <r>
    <x v="2"/>
    <x v="31"/>
    <x v="69"/>
    <s v="http://www.clingendael.nl/page/annual-reports"/>
    <x v="3"/>
    <x v="0"/>
    <m/>
    <s v="Prof. Dr. Ko Colijn"/>
    <s v="info@clingendael.nl "/>
  </r>
  <r>
    <x v="0"/>
    <x v="32"/>
    <x v="70"/>
    <s v="http://www.codesria.org/spip.php?article280&amp;lang=en"/>
    <x v="2"/>
    <x v="0"/>
    <m/>
    <s v="Fatima Harrak"/>
    <s v="N/A http://www.codesria.org/spip.php?article18&amp;lang=en"/>
  </r>
  <r>
    <x v="1"/>
    <x v="2"/>
    <x v="71"/>
    <s v="http://i.cfr.org/content/about/annual_report/ar_2012/CFR-2012financials.pdf"/>
    <x v="5"/>
    <x v="0"/>
    <s v="aggregate budget info"/>
    <s v="Dr. Richard N. Haass"/>
    <s v="communications@cfr.org"/>
  </r>
  <r>
    <x v="3"/>
    <x v="21"/>
    <x v="72"/>
    <s v="http://www.cstep.in/node/14; http://www.cstep.in/node/256"/>
    <x v="2"/>
    <x v="1"/>
    <m/>
    <s v="Dr Anshu Bharadwaj (Executive Director); Dr Arunachalam V S (Chairman &amp; Founder)"/>
    <s v="communications@cstep.in"/>
  </r>
  <r>
    <x v="3"/>
    <x v="21"/>
    <x v="73"/>
    <s v="http://www.delhipolicygroup.com/index.php"/>
    <x v="0"/>
    <x v="0"/>
    <m/>
    <s v="Dr. Radha Kumar"/>
    <s v=" office@delhipolicygroup.com"/>
  </r>
  <r>
    <x v="2"/>
    <x v="17"/>
    <x v="74"/>
    <s v="http://www.demos.co.uk/financial_reporting"/>
    <x v="5"/>
    <x v="1"/>
    <m/>
    <s v="David Goodhart"/>
    <s v="hello@demos.co.uk"/>
  </r>
  <r>
    <x v="2"/>
    <x v="33"/>
    <x v="75"/>
    <s v="http://www.diw.de/de/diw_01.c.100341.de/ueber_uns/das_diw_berlin/finanzierung/finanzierung.html"/>
    <x v="2"/>
    <x v="0"/>
    <m/>
    <s v="Prof. Marcel Fratzscher, Ph.D."/>
    <s v="presse@diw.de"/>
  </r>
  <r>
    <x v="1"/>
    <x v="2"/>
    <x v="76"/>
    <s v="http://www.earthinstitute.columbia.edu/articles/view/2515"/>
    <x v="2"/>
    <x v="0"/>
    <m/>
    <s v="Prof. Dr. Jeffrey D. Sachs"/>
    <s v="jjamal@ei.columbia.edu"/>
  </r>
  <r>
    <x v="0"/>
    <x v="34"/>
    <x v="77"/>
    <s v="http://esrf.or.tz/docs/ESRFReport2012.pdf"/>
    <x v="5"/>
    <x v="1"/>
    <m/>
    <s v="Dr. Hoseana B. Lunogelo"/>
    <s v="esrf@esrf.or.tz"/>
  </r>
  <r>
    <x v="2"/>
    <x v="5"/>
    <x v="78"/>
    <s v="http://www.eprc.ge/index.php?a=main&amp;pid=155&amp;page=1&amp;lang=eng"/>
    <x v="1"/>
    <x v="0"/>
    <m/>
    <s v="Nino Evgenidze"/>
    <s v="info@eprc.ge"/>
  </r>
  <r>
    <x v="0"/>
    <x v="0"/>
    <x v="79"/>
    <s v="http://www.eprc.or.ug/data/partners/70/5/EPRC_Partners.html"/>
    <x v="3"/>
    <x v="0"/>
    <m/>
    <s v="Sarah Ssewanyana (PhD)"/>
    <s v="eprc@eprc.or.ug"/>
  </r>
  <r>
    <x v="2"/>
    <x v="12"/>
    <x v="80"/>
    <s v="http://www.ekint.org/ekint/ekint_angol.news.page?nodeid=644"/>
    <x v="3"/>
    <x v="0"/>
    <m/>
    <s v="László Majtényi, President and Chairman"/>
    <s v="info@ekint.org"/>
  </r>
  <r>
    <x v="0"/>
    <x v="35"/>
    <x v="81"/>
    <s v="http://www.edri-eth.org/aboutus.php"/>
    <x v="2"/>
    <x v="0"/>
    <m/>
    <s v="Newai Gebre-ab"/>
    <s v="info@edri-eth.org"/>
  </r>
  <r>
    <x v="0"/>
    <x v="35"/>
    <x v="82"/>
    <s v="http://www.idrc.ca/EN/Programs/Social_and_Economic_Policy/Think_Tank_Initiative/Documents/305_doc1.pdf"/>
    <x v="0"/>
    <x v="0"/>
    <m/>
    <s v="Alemayehu Seyoum (PhD)"/>
    <s v="eea@ethionet.et"/>
  </r>
  <r>
    <x v="2"/>
    <x v="31"/>
    <x v="83"/>
    <s v="http://www.ecdpm.org/Web_ECDPM/Web/Content/Download.nsf/0/F56C5B1E16BC95B5C1257C9800586CC8/$FILE/Funding%20final%20final%20Funding%20list%20v1.pdf"/>
    <x v="1"/>
    <x v="0"/>
    <m/>
    <s v="Dr. Paul Engel"/>
    <s v="info@ecdpm.org"/>
  </r>
  <r>
    <x v="2"/>
    <x v="9"/>
    <x v="84"/>
    <s v="http://www.emins.org/english/projects/article/know-how-2-act"/>
    <x v="2"/>
    <x v="1"/>
    <m/>
    <s v="Vlastimir Matejić (President); Maja Bobić (Secretary General)"/>
    <s v="office@emins.org"/>
  </r>
  <r>
    <x v="2"/>
    <x v="4"/>
    <x v="85"/>
    <s v="http://www.epi.org.mk/index_en.php?id=26"/>
    <x v="2"/>
    <x v="0"/>
    <m/>
    <s v="Ms. Malinka Ristevska Jordanova, PhD"/>
    <s v="contact@epi.оrg.mk"/>
  </r>
  <r>
    <x v="2"/>
    <x v="36"/>
    <x v="86"/>
    <s v="http://www.esiweb.org/index.php?lang=en&amp;id=65"/>
    <x v="2"/>
    <x v="0"/>
    <m/>
    <s v="Gerald Knaus"/>
    <s v="berlin@esiweb.org"/>
  </r>
  <r>
    <x v="1"/>
    <x v="2"/>
    <x v="87"/>
    <s v="http://www.fpri.org/fpri-partners"/>
    <x v="5"/>
    <x v="1"/>
    <m/>
    <s v="Alan H. Luxenberg"/>
    <s v="fpri@fpri.org"/>
  </r>
  <r>
    <x v="2"/>
    <x v="5"/>
    <x v="88"/>
    <s v="http://www.ei-lat.ge/about-us/donorsandpartners.html?lang=en-GB"/>
    <x v="2"/>
    <x v="0"/>
    <m/>
    <s v="Lasha Tugushi"/>
    <s v="No contact email - in order to contact the foundation, one has to fill out an online form (http://www.ei-lat.ge/about-us/contact-us.html?lang=en-GB)"/>
  </r>
  <r>
    <x v="1"/>
    <x v="22"/>
    <x v="89"/>
    <s v="https://www.fraserinstitute.org/about-us/who-we-are/funding.aspx"/>
    <x v="3"/>
    <x v="0"/>
    <m/>
    <s v="Niels Veldhuis"/>
    <s v="info@fraserinstitute.org"/>
  </r>
  <r>
    <x v="1"/>
    <x v="2"/>
    <x v="90"/>
    <s v="http://www.freedomhouse.org/donate/our-supporters#.Uws9QPQW0ps"/>
    <x v="4"/>
    <x v="0"/>
    <m/>
    <s v="David J. Kramer"/>
    <s v="info@freedomhouse.org"/>
  </r>
  <r>
    <x v="2"/>
    <x v="37"/>
    <x v="91"/>
    <s v="http://www.fride.org/project/28/european-strategic-partnerships-observatory"/>
    <x v="3"/>
    <x v="0"/>
    <m/>
    <s v="Pedro Solbes"/>
    <s v="fride@fride.org"/>
  </r>
  <r>
    <x v="4"/>
    <x v="25"/>
    <x v="92"/>
    <s v="http://portal.fgv.br/sites/default/files/prestacao-de-contas_2012-sitiofgv_2.pdf"/>
    <x v="0"/>
    <x v="0"/>
    <s v="aggregate budget info"/>
    <s v="Carlos Ivan Simonsen Leal"/>
    <s v="faleconosco@fgv.br"/>
  </r>
  <r>
    <x v="2"/>
    <x v="33"/>
    <x v="93"/>
    <s v="https://dgap.org/de/gesellschaft/foerderer"/>
    <x v="4"/>
    <x v="0"/>
    <m/>
    <s v="Professor Dr. Eberhard Sandschneider"/>
    <s v="info@dgap.org"/>
  </r>
  <r>
    <x v="2"/>
    <x v="33"/>
    <x v="94"/>
    <s v="http://www.die-gdi.de/ueber-das-die/"/>
    <x v="3"/>
    <x v="0"/>
    <m/>
    <s v="Dirk Messner"/>
    <s v="kommunikation@die-gdi.de"/>
  </r>
  <r>
    <x v="1"/>
    <x v="2"/>
    <x v="95"/>
    <s v="http://gmfus.wpengine.netdna-cdn.com/wp-content/uploads/2013/03/AR-2012_web.pdf"/>
    <x v="2"/>
    <x v="1"/>
    <m/>
    <s v="Craig Kennedy"/>
    <s v="info@gmfus.org"/>
  </r>
  <r>
    <x v="4"/>
    <x v="38"/>
    <x v="96"/>
    <s v="http://grupofaro.org/sites/default/files/recursos/archivos/2012/2012-05-04/aud-infor-grupofaro-10_espanol.pdf"/>
    <x v="1"/>
    <x v="0"/>
    <m/>
    <s v="Orazio J. Bellettini"/>
    <s v="obellettini@grupofaro.org"/>
  </r>
  <r>
    <x v="2"/>
    <x v="39"/>
    <x v="97"/>
    <s v="http://www.hayek-institut.at/pdf/Annual_reports.pdf"/>
    <x v="5"/>
    <x v="0"/>
    <s v="had updated their site between rating and contact"/>
    <s v="Dr. Barbara Kolm"/>
    <s v="barbara.kolm@hayek-institut.at"/>
  </r>
  <r>
    <x v="1"/>
    <x v="2"/>
    <x v="98"/>
    <s v="http://thf_media.s3.amazonaws.com/2012/pdf/thf_2011annrep_web.pdf"/>
    <x v="4"/>
    <x v="0"/>
    <m/>
    <s v="Jim DeMint"/>
    <s v="info@heritage.org"/>
  </r>
  <r>
    <x v="1"/>
    <x v="2"/>
    <x v="99"/>
    <s v="http://www.hoover.org/about/report/2010/financial-review"/>
    <x v="3"/>
    <x v="0"/>
    <m/>
    <s v="John Raisian"/>
    <s v="schieron@stanford.edu"/>
  </r>
  <r>
    <x v="1"/>
    <x v="2"/>
    <x v="100"/>
    <s v="http://www.hudson.org/files/publications/AnnualReport2012--web.pdf"/>
    <x v="3"/>
    <x v="0"/>
    <m/>
    <s v="Kenneth R. Weinstein (Ph.D.)"/>
    <s v="info@hudson.org"/>
  </r>
  <r>
    <x v="1"/>
    <x v="2"/>
    <x v="101"/>
    <s v="http://www.hrw.org/sites/default/files/related_material/financial-statements-2011.pdf"/>
    <x v="2"/>
    <x v="0"/>
    <m/>
    <s v="Kenneth Roth "/>
    <s v="hrwpress@hrw.org"/>
  </r>
  <r>
    <x v="2"/>
    <x v="17"/>
    <x v="102"/>
    <s v="http://www2.lse.ac.uk/intranet/LSEServices/financeDivision/pdf/2011AnnualAccounts.pdf"/>
    <x v="0"/>
    <x v="0"/>
    <m/>
    <s v="Prof. Arne Westad"/>
    <s v="ideas.web@lse.ac.uk"/>
  </r>
  <r>
    <x v="0"/>
    <x v="18"/>
    <x v="103"/>
    <s v="http://www.ieagh.org/"/>
    <x v="0"/>
    <x v="1"/>
    <m/>
    <s v=" Jean Mensa"/>
    <s v="iea@ieagh.org"/>
  </r>
  <r>
    <x v="0"/>
    <x v="1"/>
    <x v="104"/>
    <s v="http://www.ieakenya.or.ke/publications/doc_download/251-2011-audited-financial-report"/>
    <x v="5"/>
    <x v="1"/>
    <m/>
    <s v="Kwame Owino"/>
    <s v="admin@ieakenya.or.ke"/>
  </r>
  <r>
    <x v="0"/>
    <x v="18"/>
    <x v="105"/>
    <s v="http://www.imanighana.com/wordpress/"/>
    <x v="0"/>
    <x v="1"/>
    <m/>
    <s v="Franklin Cudjoe"/>
    <s v="info@imanighana.org"/>
  </r>
  <r>
    <x v="2"/>
    <x v="33"/>
    <x v="106"/>
    <s v="http://www.ifw-kiel.de/media/flyer-and-brochures/primer_2013.pdf"/>
    <x v="2"/>
    <x v="1"/>
    <m/>
    <s v="Dennis J. Snower"/>
    <s v="info@ifw-kiel.de"/>
  </r>
  <r>
    <x v="2"/>
    <x v="14"/>
    <x v="107"/>
    <s v="http://institut-alternativa.org/projekti-u-toku/?lang=en"/>
    <x v="1"/>
    <x v="0"/>
    <m/>
    <s v="Stevo Muk"/>
    <s v="info@institut-alternativa.org"/>
  </r>
  <r>
    <x v="2"/>
    <x v="20"/>
    <x v="108"/>
    <s v="http://ime.bg/en/articles/imes-contributors/; http://ime.bg/bg/partniori/; http://ime.bg/en/articles/financial-information/; http://ime.bg/var//2012_Income_engl.pdf; http://ime.bg/var/images/2012_Balance_engl.pdf"/>
    <x v="2"/>
    <x v="0"/>
    <m/>
    <s v="Svetla Kostadinova (on maternity leave); Desislava Nikolova (acting Executive Director)"/>
    <s v="mail@ime.bg; binka@ime.bg"/>
  </r>
  <r>
    <x v="2"/>
    <x v="5"/>
    <x v="109"/>
    <s v="http://www.ipseng.techtone.info/index.php/projects/"/>
    <x v="2"/>
    <x v="0"/>
    <m/>
    <s v="Nana Sumbadze (Co-director)"/>
    <s v="ips@ips.ge"/>
  </r>
  <r>
    <x v="0"/>
    <x v="40"/>
    <x v="110"/>
    <s v="http://www.ippr.org.na/sites/default/files/Signed%20AFS%20-%20IPPR.PDF"/>
    <x v="1"/>
    <x v="0"/>
    <s v="2008 -- thus suspended, otherwise 3 stars"/>
    <s v="Graham Hopwood"/>
    <s v="info@ippr.org.na"/>
  </r>
  <r>
    <x v="2"/>
    <x v="17"/>
    <x v="111"/>
    <s v="http://www.ippr.org/about-us/how-we-are-funded"/>
    <x v="4"/>
    <x v="0"/>
    <m/>
    <s v="Nick Pearce"/>
    <s v="info@ippr.org"/>
  </r>
  <r>
    <x v="0"/>
    <x v="15"/>
    <x v="112"/>
    <s v="http://www.issafrica.org/about-us/how-we-work"/>
    <x v="2"/>
    <x v="0"/>
    <m/>
    <s v="Dr. Jacobus Kamfer (Jakkie) Cilliers "/>
    <s v="webmaster@issafrica.org"/>
  </r>
  <r>
    <x v="2"/>
    <x v="17"/>
    <x v="113"/>
    <s v="http://www.ids.ac.uk/files/dmfile/IDS_AR_2013.pdf"/>
    <x v="5"/>
    <x v="0"/>
    <m/>
    <s v="Lawrence Haddad"/>
    <s v="ids@ids.ac.uk"/>
  </r>
  <r>
    <x v="2"/>
    <x v="17"/>
    <x v="114"/>
    <s v="no information"/>
    <x v="0"/>
    <x v="0"/>
    <m/>
    <s v="Mark Littlewood"/>
    <s v="mlittlewood@iea.org.uk"/>
  </r>
  <r>
    <x v="3"/>
    <x v="41"/>
    <x v="115"/>
    <s v="http://www.ips.org.pk/aboutips/ipsataglance#mission"/>
    <x v="3"/>
    <x v="0"/>
    <m/>
    <s v="Afzaal Naveed"/>
    <s v="did not respond to repeated requests on web interface"/>
  </r>
  <r>
    <x v="3"/>
    <x v="42"/>
    <x v="116"/>
    <s v="http://www.ips.lk/publications/ips_annual_reports/annual_report_2012_ips.pdf"/>
    <x v="2"/>
    <x v="0"/>
    <m/>
    <s v="Dr. Saman Kelegama"/>
    <s v="ips@ips.lk; kelegama@ips.lk"/>
  </r>
  <r>
    <x v="2"/>
    <x v="4"/>
    <x v="117"/>
    <s v="http://www.isshs.edu.mk/index.php?news=2"/>
    <x v="2"/>
    <x v="0"/>
    <m/>
    <s v="Katerina Kolozova"/>
    <s v="info@isshs.edu.mk"/>
  </r>
  <r>
    <x v="3"/>
    <x v="43"/>
    <x v="118"/>
    <s v="http://www.iseas.edu.sg/iseas/upload/files/Annual%20Reports/arpt13.pdf"/>
    <x v="1"/>
    <x v="0"/>
    <m/>
    <s v="Mr Tan Chin Tiong"/>
    <s v="admin@iseas.edu.sg"/>
  </r>
  <r>
    <x v="0"/>
    <x v="18"/>
    <x v="119"/>
    <s v="http://isser.edu.gh/index.php?option=com_content&amp;view=article&amp;id=18&amp;Itemid=199."/>
    <x v="2"/>
    <x v="1"/>
    <m/>
    <s v="Prof. Felix A. Asante"/>
    <s v="info@isser.edu.gh"/>
  </r>
  <r>
    <x v="2"/>
    <x v="19"/>
    <x v="120"/>
    <s v="http://iwp.org.ua/eng/news/"/>
    <x v="3"/>
    <x v="0"/>
    <m/>
    <s v="Alyona Getmanchuk"/>
    <s v="info@iwp.org.ua; getmanchuk@iwp.org.ua"/>
  </r>
  <r>
    <x v="4"/>
    <x v="25"/>
    <x v="121"/>
    <s v="http://www.ipea.gov.br/acessoainformacao/dados/despesas/2012/01/2012%20-%20destaques%20recebidos%20-%20posicao%20final.pdf"/>
    <x v="1"/>
    <x v="0"/>
    <m/>
    <s v="Marcelo Côrtes Neri (PhD)"/>
    <s v="ascom@ipea.gov.br "/>
  </r>
  <r>
    <x v="4"/>
    <x v="25"/>
    <x v="122"/>
    <s v="http://www.ifhc.org.br/instituto/apoiadores/"/>
    <x v="0"/>
    <x v="0"/>
    <m/>
    <s v="Sergio Fausto"/>
    <s v="ifhc@ifhc.org.br"/>
  </r>
  <r>
    <x v="2"/>
    <x v="9"/>
    <x v="123"/>
    <s v="http://www.isac-fund.org/partners.php; http://www.isac-fund.org/index.php?subaction=showfull&amp;id=1271271843&amp;archive=&amp;start_from=&amp;ucat=1&amp;"/>
    <x v="2"/>
    <x v="0"/>
    <m/>
    <s v="Nikola Petrovic"/>
    <s v="office@isac-fund.org"/>
  </r>
  <r>
    <x v="2"/>
    <x v="19"/>
    <x v="124"/>
    <s v="http://icps.com.ua/eng/about/partners.html; http://icps.com.ua/pub/files/61/39/Zvit_ICPS_2010_ENG_for_site_last.pdf"/>
    <x v="2"/>
    <x v="0"/>
    <m/>
    <s v="Volodymyr Panchenko"/>
    <s v="office@icps.kiev.ua"/>
  </r>
  <r>
    <x v="2"/>
    <x v="11"/>
    <x v="125"/>
    <s v="http://www.crisisgroup.org/~/media/Files/Annual%20Reports/2013.ashx"/>
    <x v="4"/>
    <x v="0"/>
    <m/>
    <s v="Louise Arbour"/>
    <s v="brussels@crisisgroup.org"/>
  </r>
  <r>
    <x v="1"/>
    <x v="36"/>
    <x v="126"/>
    <s v="http://www.ifpri.org/sites/default/files/2012fs.pdf"/>
    <x v="1"/>
    <x v="0"/>
    <m/>
    <s v="Dr. Shenggen Fan"/>
    <s v="ifpri@cgiar.org"/>
  </r>
  <r>
    <x v="2"/>
    <x v="17"/>
    <x v="127"/>
    <s v="http://www.iiss.org/en/membership/individual-s-membership"/>
    <x v="0"/>
    <x v="0"/>
    <m/>
    <s v="Dr John Chipman"/>
    <s v="press@iiss.org"/>
  </r>
  <r>
    <x v="0"/>
    <x v="44"/>
    <x v="128"/>
    <s v="http://www.ipar-rwanda.org/index.php?option=com_content&amp;view=article&amp;id=226&amp;Itemid=201"/>
    <x v="2"/>
    <x v="0"/>
    <m/>
    <s v="Kayitesi Eugenia"/>
    <s v="info@ipar-rwanda.org"/>
  </r>
  <r>
    <x v="2"/>
    <x v="5"/>
    <x v="129"/>
    <s v="http://www.iset-pi.ge/index.php?article_id=34"/>
    <x v="2"/>
    <x v="1"/>
    <m/>
    <s v="Eric Livny"/>
    <s v="eric.livny@iset.ge"/>
  </r>
  <r>
    <x v="2"/>
    <x v="5"/>
    <x v="130"/>
    <s v="http://www.jumpstart.ge/en/who-we-are/donors-partners; http://www.jumpstart.ge/en/what-we-do/projects/social-media-effective-public-policy-reform-harnessing-icts-strengthen-georgia"/>
    <x v="2"/>
    <x v="0"/>
    <m/>
    <s v="Eric Barrett"/>
    <s v="info@jumpstart.ge"/>
  </r>
  <r>
    <x v="0"/>
    <x v="1"/>
    <x v="131"/>
    <s v="http://www.kippra.org/About-KIPPRA/partners.html"/>
    <x v="2"/>
    <x v="0"/>
    <m/>
    <s v="John Omiti"/>
    <s v="admin@kippra.or.ke"/>
  </r>
  <r>
    <x v="4"/>
    <x v="28"/>
    <x v="132"/>
    <s v="http://www.lyd.com/nosotros/que-es-lyd/"/>
    <x v="3"/>
    <x v="0"/>
    <m/>
    <s v="Luis Larraín Arroyo"/>
    <s v="llarrain@lyd.org"/>
  </r>
  <r>
    <x v="3"/>
    <x v="6"/>
    <x v="133"/>
    <s v="http://www.lowyinstitute.org/about/members"/>
    <x v="2"/>
    <x v="1"/>
    <m/>
    <s v="Dr. Michael Fullilove"/>
    <s v="lowyinstitute@lowyinstitute.org"/>
  </r>
  <r>
    <x v="2"/>
    <x v="4"/>
    <x v="134"/>
    <s v="http://mcet.org.mk.leaf.arvixe.com/ckfinder/files/AR%20NVO%20MCET%20EN%202012.pdf"/>
    <x v="5"/>
    <x v="0"/>
    <m/>
    <s v="Lidija Dimova"/>
    <s v="mcet@mcet.org.mk"/>
  </r>
  <r>
    <x v="2"/>
    <x v="9"/>
    <x v="135"/>
    <s v="http://www.naled-serbia.org/partners; http://www.naled-serbia.org/members; http://www.naled-serbia.org/documents/NALED_Annual_report_2012.pdf"/>
    <x v="5"/>
    <x v="0"/>
    <m/>
    <s v="Violeta Jovanovic (Executive Director)"/>
    <s v="naled@naled-serbia.org"/>
  </r>
  <r>
    <x v="1"/>
    <x v="2"/>
    <x v="136"/>
    <s v="http://www.nber.org/NBER_Corporate_Associates.pdf"/>
    <x v="2"/>
    <x v="0"/>
    <m/>
    <s v="Dr. James Poterba"/>
    <s v="info@nber.org"/>
  </r>
  <r>
    <x v="1"/>
    <x v="2"/>
    <x v="137"/>
    <s v="http://newamerica.net/about/funding"/>
    <x v="4"/>
    <x v="0"/>
    <m/>
    <s v="Dr. Anne-Marie Slaughter"/>
    <s v="nyc@newamerica.net"/>
  </r>
  <r>
    <x v="2"/>
    <x v="45"/>
    <x v="138"/>
    <s v="http://english.nupi.no/NUPI-facts/Fakta-om-NUPI/Annual-reports"/>
    <x v="2"/>
    <x v="1"/>
    <s v="outdated, data from 2010"/>
    <s v="Ulf Sverdrup"/>
    <s v="info@nupi.no"/>
  </r>
  <r>
    <x v="3"/>
    <x v="21"/>
    <x v="139"/>
    <s v="no information"/>
    <x v="0"/>
    <x v="1"/>
    <m/>
    <s v="Sunjoy Joshi "/>
    <s v="contactus@orfonline.org"/>
  </r>
  <r>
    <x v="1"/>
    <x v="2"/>
    <x v="140"/>
    <s v="outdated annual report, 2008"/>
    <x v="0"/>
    <x v="0"/>
    <m/>
    <s v="Christopher Stone"/>
    <s v="goran.buldioski@opensocietyfoundations.org"/>
  </r>
  <r>
    <x v="2"/>
    <x v="17"/>
    <x v="141"/>
    <s v="http://www.odi.org.uk/sites/odi.org.uk/files/odi-assets/publications-opinion-files/7837.pdf"/>
    <x v="1"/>
    <x v="0"/>
    <m/>
    <s v="Kevin Watkins"/>
    <s v="odi@odi.org.uk"/>
  </r>
  <r>
    <x v="2"/>
    <x v="9"/>
    <x v="142"/>
    <s v="http://www.palgo.org/cms/en/about-us/donors-and-partners; http://www.palgo.org/cms/en/projects/active-projects/199"/>
    <x v="2"/>
    <x v="0"/>
    <m/>
    <s v="Dušan Damjanović"/>
    <s v="office@palgo.org"/>
  </r>
  <r>
    <x v="1"/>
    <x v="2"/>
    <x v="143"/>
    <s v="http://www.piie.com/institute/25anniversary.pdf"/>
    <x v="2"/>
    <x v="0"/>
    <m/>
    <s v="Dr. Adam S. Posen"/>
    <s v="aposen@piie.com"/>
  </r>
  <r>
    <x v="1"/>
    <x v="2"/>
    <x v="144"/>
    <s v="http://www.pewresearch.org/about/donors-and-partners/"/>
    <x v="3"/>
    <x v="1"/>
    <m/>
    <s v="Alan Murray"/>
    <s v="info@pewresearch.org"/>
  </r>
  <r>
    <x v="2"/>
    <x v="46"/>
    <x v="145"/>
    <s v="http://pasos.org/about-pasos/how-pasos-is-funded/"/>
    <x v="4"/>
    <x v="0"/>
    <m/>
    <s v="Jeff Lovitt"/>
    <s v="info@pasos.org"/>
  </r>
  <r>
    <x v="3"/>
    <x v="7"/>
    <x v="146"/>
    <s v="http://www.pri-bd.org/index.php?option=com_content&amp;view=category&amp;id=50&amp;Itemid=63; http://www.pri-bd.org/index.php?option=com_content&amp;view=category&amp;id=48&amp;Itemid=81"/>
    <x v="3"/>
    <x v="0"/>
    <m/>
    <s v="Dr. Zaidi Sattar (Chairman); Dr. Ahsan H. Mansur (Executive Director)"/>
    <s v="info@pri-bd.org;  pri.bangladesh@gmail.com"/>
  </r>
  <r>
    <x v="2"/>
    <x v="12"/>
    <x v="147"/>
    <s v="no information"/>
    <x v="0"/>
    <x v="1"/>
    <m/>
    <s v="Péter Krekó, Director"/>
    <s v="info@politicalcapital.hu"/>
  </r>
  <r>
    <x v="1"/>
    <x v="2"/>
    <x v="148"/>
    <s v="http://www.rand.org/content/dam/rand/pubs/corporate_pubs/CP000/CP1-2012/RAND_CP1-2012.pdf"/>
    <x v="4"/>
    <x v="0"/>
    <m/>
    <s v="Michael D. Rich"/>
    <s v="media@rand.org"/>
  </r>
  <r>
    <x v="2"/>
    <x v="4"/>
    <x v="149"/>
    <s v="http://reactor.org.mk/CMS/Files/RelevantDocuments/Funding%20by%20Donor.pdf"/>
    <x v="1"/>
    <x v="0"/>
    <m/>
    <s v="Neda Korunovska"/>
    <s v="info@reactor.org.mk"/>
  </r>
  <r>
    <x v="0"/>
    <x v="34"/>
    <x v="150"/>
    <s v="http://www.repoa.or.tz/documents_storage/AR_REPOA_2011_LR.pdf"/>
    <x v="2"/>
    <x v="0"/>
    <m/>
    <s v="Prof. Samuel Wangwe "/>
    <s v="repoa@repoa.or.tz"/>
  </r>
  <r>
    <x v="2"/>
    <x v="19"/>
    <x v="151"/>
    <s v="http://www.rac.org.ua/fileadmin/user_upload/reports/annual_2011_small.pdf; http://www.rac.org.ua/en/activities/projects/assessment-of-the-environmental-component-of-the-eu-ukraine-bilateral-cooperation-2012-2013/"/>
    <x v="2"/>
    <x v="0"/>
    <m/>
    <s v="Nataliya Andrusevych"/>
    <s v="office@rac.org.ua"/>
  </r>
  <r>
    <x v="1"/>
    <x v="2"/>
    <x v="152"/>
    <s v="http://www.revenuewatch.org/sites/default/files/RWI_2012_Financial_Statements.pdf"/>
    <x v="5"/>
    <x v="0"/>
    <m/>
    <s v="Daniel Kaufmann"/>
    <s v="info@revenuewatch.org"/>
  </r>
  <r>
    <x v="3"/>
    <x v="41"/>
    <x v="153"/>
    <s v="http://www.spdc.org.pk/Finance.aspx"/>
    <x v="3"/>
    <x v="0"/>
    <m/>
    <s v="Prof. Dr. Khalida Ghaus"/>
    <s v="spdc@spdc.org.pk"/>
  </r>
  <r>
    <x v="0"/>
    <x v="15"/>
    <x v="154"/>
    <s v="http://www.saiia.org.za/images/stories/pubs/highlights_brochures/saiia_highlights_brochure_2011_web.pdf"/>
    <x v="2"/>
    <x v="1"/>
    <m/>
    <s v="Elizabeth Sidiropoulos"/>
    <s v="info@saiia.org.za"/>
  </r>
  <r>
    <x v="2"/>
    <x v="33"/>
    <x v="155"/>
    <s v="http://www.swp-berlin.org/de/ueber-uns/sponsoren.html"/>
    <x v="3"/>
    <x v="1"/>
    <m/>
    <s v="Prof. Dr. Volker Perthes"/>
    <s v="swp@swp-berlin.org"/>
  </r>
  <r>
    <x v="1"/>
    <x v="2"/>
    <x v="156"/>
    <s v="http://www.stimson.org/PDFs/Stimson_Funders_2014.pdf"/>
    <x v="2"/>
    <x v="1"/>
    <m/>
    <s v="Ellen Laipson"/>
    <s v="info@stimson.org,"/>
  </r>
  <r>
    <x v="2"/>
    <x v="47"/>
    <x v="157"/>
    <s v="http://sei-international.org/mediamanager/documents/SEI-AnnualReport-2012-Financial.pdf"/>
    <x v="1"/>
    <x v="0"/>
    <m/>
    <s v="Johan L. Kuylenstierna"/>
    <s v="info@sei-international.org"/>
  </r>
  <r>
    <x v="2"/>
    <x v="47"/>
    <x v="158"/>
    <s v="http://www.sipri.org/about/funding"/>
    <x v="4"/>
    <x v="0"/>
    <m/>
    <s v="Tilman Brück"/>
    <s v="director@sipri.org"/>
  </r>
  <r>
    <x v="3"/>
    <x v="21"/>
    <x v="159"/>
    <s v="http://www.teriin.org/index.php?option=com_content&amp;task=view&amp;id=43&amp;phpMyAdmin=9ed08a39933c5a011a06cd2f10141579&amp;phpMyAdmin=ac2c888ba0bcc4bab16ef08607132639; http://www.teriin.org/about/Annual_Report_2011-12.pdf"/>
    <x v="2"/>
    <x v="0"/>
    <m/>
    <s v="Dr R K Pachauri"/>
    <s v="mailbox@teri.res.in"/>
  </r>
  <r>
    <x v="2"/>
    <x v="3"/>
    <x v="160"/>
    <s v="http://www.populari.org/index.php?bGFuZz1lbg=="/>
    <x v="2"/>
    <x v="0"/>
    <m/>
    <s v="Alida Vračić"/>
    <s v="info@populari.org"/>
  </r>
  <r>
    <x v="2"/>
    <x v="5"/>
    <x v="161"/>
    <s v="http://www.transparency.ge/en/our-funding; http://www.transparency.ge/en/post/annual-report/ti-georgia-annual-report-2012"/>
    <x v="1"/>
    <x v="0"/>
    <m/>
    <s v="Eka Gigauri"/>
    <s v="info@transparency.ge"/>
  </r>
  <r>
    <x v="2"/>
    <x v="19"/>
    <x v="162"/>
    <s v="http://www.ucipr.kiev.ua/menu/organisations-funds/lang/en; http://www.ucipr.kiev.ua/project"/>
    <x v="2"/>
    <x v="0"/>
    <m/>
    <s v="Kostyantyn Mykhailychenko"/>
    <s v="ucipr@ucipr.org.ua"/>
  </r>
  <r>
    <x v="2"/>
    <x v="19"/>
    <x v="163"/>
    <s v="http://www.uipp.org.ua/en/partners/; http://www.uipp.org.ua/en/proekti/engaging-civil-society-in-monitoring-conflict-of-interest-policies-.html"/>
    <x v="3"/>
    <x v="0"/>
    <m/>
    <s v="Maxim Boroda"/>
    <s v="office@uipp.org.ua"/>
  </r>
  <r>
    <x v="1"/>
    <x v="2"/>
    <x v="164"/>
    <s v="http://www.usip.org/about-us/our-history"/>
    <x v="2"/>
    <x v="0"/>
    <m/>
    <s v="Dr. Kristin Lord"/>
    <s v="N/A http://www.usip.org/contact"/>
  </r>
  <r>
    <x v="1"/>
    <x v="2"/>
    <x v="165"/>
    <s v="http://www.urban.org/annualreport/2011/Donors-List.cfm"/>
    <x v="4"/>
    <x v="0"/>
    <m/>
    <s v="Sarah Rosen Wartell (J.D.) "/>
    <s v="info@urban.org"/>
  </r>
  <r>
    <x v="1"/>
    <x v="2"/>
    <x v="166"/>
    <s v="http://www.wilsoncenter.org/sites/default/files/wilson_center_2012_annual_report.pdf"/>
    <x v="4"/>
    <x v="0"/>
    <m/>
    <s v="Jane Harman"/>
    <s v="wwics@wilsoncenter.org"/>
  </r>
  <r>
    <x v="2"/>
    <x v="8"/>
    <x v="167"/>
    <s v="http://www3.weforum.org/docs/WEF_AnnualReport_2011-12.pdf"/>
    <x v="2"/>
    <x v="0"/>
    <m/>
    <s v="Klaus Schwab"/>
    <s v="contact@weforum.org "/>
  </r>
  <r>
    <x v="1"/>
    <x v="2"/>
    <x v="168"/>
    <s v="http://www.wri.org/about/donors"/>
    <x v="1"/>
    <x v="0"/>
    <m/>
    <s v="Andrew Steer (President &amp; CEO)"/>
    <s v="key person is Steve Barker, CFO, SBarker@wri.or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B41" firstHeaderRow="1" firstDataRow="1" firstDataCol="1"/>
  <pivotFields count="9">
    <pivotField showAll="0"/>
    <pivotField showAll="0"/>
    <pivotField axis="axisRow" showAll="0">
      <items count="170">
        <item x="0"/>
        <item x="1"/>
        <item x="2"/>
        <item x="3"/>
        <item x="4"/>
        <item x="5"/>
        <item x="6"/>
        <item x="7"/>
        <item x="8"/>
        <item x="9"/>
        <item x="10"/>
        <item x="11"/>
        <item x="12"/>
        <item x="13"/>
        <item x="14"/>
        <item x="15"/>
        <item x="16"/>
        <item x="17"/>
        <item x="18"/>
        <item x="19"/>
        <item x="20"/>
        <item x="21"/>
        <item x="22"/>
        <item x="23"/>
        <item x="24"/>
        <item n="Center on Budget and Policy Priorities"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showAll="0"/>
    <pivotField axis="axisRow" showAll="0" sortType="descending">
      <items count="7">
        <item x="1"/>
        <item x="4"/>
        <item h="1" x="5"/>
        <item h="1" x="2"/>
        <item h="1" x="3"/>
        <item h="1" x="0"/>
        <item t="default"/>
      </items>
    </pivotField>
    <pivotField dataField="1" showAll="0"/>
    <pivotField showAll="0"/>
    <pivotField showAll="0"/>
    <pivotField showAll="0"/>
  </pivotFields>
  <rowFields count="2">
    <field x="4"/>
    <field x="2"/>
  </rowFields>
  <rowItems count="38">
    <i>
      <x/>
    </i>
    <i r="1">
      <x v="1"/>
    </i>
    <i r="1">
      <x v="15"/>
    </i>
    <i r="1">
      <x v="26"/>
    </i>
    <i r="1">
      <x v="33"/>
    </i>
    <i r="1">
      <x v="44"/>
    </i>
    <i r="1">
      <x v="50"/>
    </i>
    <i r="1">
      <x v="52"/>
    </i>
    <i r="1">
      <x v="54"/>
    </i>
    <i r="1">
      <x v="78"/>
    </i>
    <i r="1">
      <x v="83"/>
    </i>
    <i r="1">
      <x v="96"/>
    </i>
    <i r="1">
      <x v="107"/>
    </i>
    <i r="1">
      <x v="110"/>
    </i>
    <i r="1">
      <x v="118"/>
    </i>
    <i r="1">
      <x v="121"/>
    </i>
    <i r="1">
      <x v="126"/>
    </i>
    <i r="1">
      <x v="141"/>
    </i>
    <i r="1">
      <x v="149"/>
    </i>
    <i r="1">
      <x v="157"/>
    </i>
    <i r="1">
      <x v="161"/>
    </i>
    <i r="1">
      <x v="168"/>
    </i>
    <i>
      <x v="1"/>
    </i>
    <i r="1">
      <x v="14"/>
    </i>
    <i r="1">
      <x v="25"/>
    </i>
    <i r="1">
      <x v="39"/>
    </i>
    <i r="1">
      <x v="90"/>
    </i>
    <i r="1">
      <x v="93"/>
    </i>
    <i r="1">
      <x v="98"/>
    </i>
    <i r="1">
      <x v="111"/>
    </i>
    <i r="1">
      <x v="125"/>
    </i>
    <i r="1">
      <x v="137"/>
    </i>
    <i r="1">
      <x v="145"/>
    </i>
    <i r="1">
      <x v="148"/>
    </i>
    <i r="1">
      <x v="158"/>
    </i>
    <i r="1">
      <x v="165"/>
    </i>
    <i r="1">
      <x v="166"/>
    </i>
    <i t="grand">
      <x/>
    </i>
  </rowItems>
  <colItems count="1">
    <i/>
  </colItems>
  <dataFields count="1">
    <dataField name="Count of Updating" fld="5"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C179" firstHeaderRow="1" firstDataRow="2" firstDataCol="1"/>
  <pivotFields count="9">
    <pivotField axis="axisRow" showAll="0">
      <items count="7">
        <item x="0"/>
        <item x="3"/>
        <item x="2"/>
        <item m="1" x="5"/>
        <item x="1"/>
        <item x="4"/>
        <item t="default"/>
      </items>
    </pivotField>
    <pivotField showAll="0"/>
    <pivotField axis="axisRow" showAll="0">
      <items count="170">
        <item x="0"/>
        <item x="1"/>
        <item x="2"/>
        <item x="3"/>
        <item x="4"/>
        <item x="5"/>
        <item x="6"/>
        <item x="7"/>
        <item x="8"/>
        <item x="9"/>
        <item x="10"/>
        <item x="11"/>
        <item x="12"/>
        <item x="13"/>
        <item x="14"/>
        <item x="15"/>
        <item x="16"/>
        <item x="17"/>
        <item x="18"/>
        <item x="19"/>
        <item x="20"/>
        <item x="21"/>
        <item x="22"/>
        <item x="23"/>
        <item x="24"/>
        <item n="Center on Budget and Policy Priorities"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showAll="0"/>
    <pivotField dataField="1" showAll="0"/>
    <pivotField dataField="1" showAll="0"/>
    <pivotField showAll="0"/>
    <pivotField showAll="0"/>
    <pivotField showAll="0"/>
  </pivotFields>
  <rowFields count="2">
    <field x="0"/>
    <field x="2"/>
  </rowFields>
  <rowItems count="175">
    <i>
      <x/>
    </i>
    <i r="1">
      <x/>
    </i>
    <i r="1">
      <x v="1"/>
    </i>
    <i r="1">
      <x v="13"/>
    </i>
    <i r="1">
      <x v="27"/>
    </i>
    <i r="1">
      <x v="36"/>
    </i>
    <i r="1">
      <x v="47"/>
    </i>
    <i r="1">
      <x v="56"/>
    </i>
    <i r="1">
      <x v="59"/>
    </i>
    <i r="1">
      <x v="70"/>
    </i>
    <i r="1">
      <x v="77"/>
    </i>
    <i r="1">
      <x v="79"/>
    </i>
    <i r="1">
      <x v="81"/>
    </i>
    <i r="1">
      <x v="82"/>
    </i>
    <i r="1">
      <x v="103"/>
    </i>
    <i r="1">
      <x v="104"/>
    </i>
    <i r="1">
      <x v="105"/>
    </i>
    <i r="1">
      <x v="110"/>
    </i>
    <i r="1">
      <x v="112"/>
    </i>
    <i r="1">
      <x v="119"/>
    </i>
    <i r="1">
      <x v="128"/>
    </i>
    <i r="1">
      <x v="131"/>
    </i>
    <i r="1">
      <x v="150"/>
    </i>
    <i r="1">
      <x v="154"/>
    </i>
    <i>
      <x v="1"/>
    </i>
    <i r="1">
      <x v="7"/>
    </i>
    <i r="1">
      <x v="9"/>
    </i>
    <i r="1">
      <x v="45"/>
    </i>
    <i r="1">
      <x v="49"/>
    </i>
    <i r="1">
      <x v="54"/>
    </i>
    <i r="1">
      <x v="58"/>
    </i>
    <i r="1">
      <x v="72"/>
    </i>
    <i r="1">
      <x v="73"/>
    </i>
    <i r="1">
      <x v="115"/>
    </i>
    <i r="1">
      <x v="116"/>
    </i>
    <i r="1">
      <x v="118"/>
    </i>
    <i r="1">
      <x v="133"/>
    </i>
    <i r="1">
      <x v="139"/>
    </i>
    <i r="1">
      <x v="146"/>
    </i>
    <i r="1">
      <x v="153"/>
    </i>
    <i r="1">
      <x v="159"/>
    </i>
    <i>
      <x v="2"/>
    </i>
    <i r="1">
      <x v="3"/>
    </i>
    <i r="1">
      <x v="4"/>
    </i>
    <i r="1">
      <x v="5"/>
    </i>
    <i r="1">
      <x v="10"/>
    </i>
    <i r="1">
      <x v="12"/>
    </i>
    <i r="1">
      <x v="15"/>
    </i>
    <i r="1">
      <x v="16"/>
    </i>
    <i r="1">
      <x v="19"/>
    </i>
    <i r="1">
      <x v="21"/>
    </i>
    <i r="1">
      <x v="23"/>
    </i>
    <i r="1">
      <x v="26"/>
    </i>
    <i r="1">
      <x v="28"/>
    </i>
    <i r="1">
      <x v="29"/>
    </i>
    <i r="1">
      <x v="30"/>
    </i>
    <i r="1">
      <x v="31"/>
    </i>
    <i r="1">
      <x v="32"/>
    </i>
    <i r="1">
      <x v="35"/>
    </i>
    <i r="1">
      <x v="37"/>
    </i>
    <i r="1">
      <x v="38"/>
    </i>
    <i r="1">
      <x v="39"/>
    </i>
    <i r="1">
      <x v="40"/>
    </i>
    <i r="1">
      <x v="41"/>
    </i>
    <i r="1">
      <x v="42"/>
    </i>
    <i r="1">
      <x v="44"/>
    </i>
    <i r="1">
      <x v="46"/>
    </i>
    <i r="1">
      <x v="48"/>
    </i>
    <i r="1">
      <x v="51"/>
    </i>
    <i r="1">
      <x v="52"/>
    </i>
    <i r="1">
      <x v="53"/>
    </i>
    <i r="1">
      <x v="55"/>
    </i>
    <i r="1">
      <x v="57"/>
    </i>
    <i r="1">
      <x v="66"/>
    </i>
    <i r="1">
      <x v="68"/>
    </i>
    <i r="1">
      <x v="69"/>
    </i>
    <i r="1">
      <x v="74"/>
    </i>
    <i r="1">
      <x v="75"/>
    </i>
    <i r="1">
      <x v="78"/>
    </i>
    <i r="1">
      <x v="80"/>
    </i>
    <i r="1">
      <x v="83"/>
    </i>
    <i r="1">
      <x v="84"/>
    </i>
    <i r="1">
      <x v="85"/>
    </i>
    <i r="1">
      <x v="86"/>
    </i>
    <i r="1">
      <x v="88"/>
    </i>
    <i r="1">
      <x v="91"/>
    </i>
    <i r="1">
      <x v="93"/>
    </i>
    <i r="1">
      <x v="94"/>
    </i>
    <i r="1">
      <x v="97"/>
    </i>
    <i r="1">
      <x v="102"/>
    </i>
    <i r="1">
      <x v="106"/>
    </i>
    <i r="1">
      <x v="107"/>
    </i>
    <i r="1">
      <x v="108"/>
    </i>
    <i r="1">
      <x v="109"/>
    </i>
    <i r="1">
      <x v="111"/>
    </i>
    <i r="1">
      <x v="113"/>
    </i>
    <i r="1">
      <x v="114"/>
    </i>
    <i r="1">
      <x v="117"/>
    </i>
    <i r="1">
      <x v="120"/>
    </i>
    <i r="1">
      <x v="123"/>
    </i>
    <i r="1">
      <x v="124"/>
    </i>
    <i r="1">
      <x v="125"/>
    </i>
    <i r="1">
      <x v="127"/>
    </i>
    <i r="1">
      <x v="129"/>
    </i>
    <i r="1">
      <x v="130"/>
    </i>
    <i r="1">
      <x v="134"/>
    </i>
    <i r="1">
      <x v="135"/>
    </i>
    <i r="1">
      <x v="138"/>
    </i>
    <i r="1">
      <x v="141"/>
    </i>
    <i r="1">
      <x v="142"/>
    </i>
    <i r="1">
      <x v="145"/>
    </i>
    <i r="1">
      <x v="147"/>
    </i>
    <i r="1">
      <x v="149"/>
    </i>
    <i r="1">
      <x v="151"/>
    </i>
    <i r="1">
      <x v="155"/>
    </i>
    <i r="1">
      <x v="157"/>
    </i>
    <i r="1">
      <x v="158"/>
    </i>
    <i r="1">
      <x v="160"/>
    </i>
    <i r="1">
      <x v="161"/>
    </i>
    <i r="1">
      <x v="162"/>
    </i>
    <i r="1">
      <x v="163"/>
    </i>
    <i r="1">
      <x v="167"/>
    </i>
    <i>
      <x v="4"/>
    </i>
    <i r="1">
      <x v="2"/>
    </i>
    <i r="1">
      <x v="6"/>
    </i>
    <i r="1">
      <x v="8"/>
    </i>
    <i r="1">
      <x v="11"/>
    </i>
    <i r="1">
      <x v="14"/>
    </i>
    <i r="1">
      <x v="17"/>
    </i>
    <i r="1">
      <x v="18"/>
    </i>
    <i r="1">
      <x v="20"/>
    </i>
    <i r="1">
      <x v="22"/>
    </i>
    <i r="1">
      <x v="24"/>
    </i>
    <i r="1">
      <x v="25"/>
    </i>
    <i r="1">
      <x v="33"/>
    </i>
    <i r="1">
      <x v="34"/>
    </i>
    <i r="1">
      <x v="43"/>
    </i>
    <i r="1">
      <x v="50"/>
    </i>
    <i r="1">
      <x v="67"/>
    </i>
    <i r="1">
      <x v="71"/>
    </i>
    <i r="1">
      <x v="76"/>
    </i>
    <i r="1">
      <x v="87"/>
    </i>
    <i r="1">
      <x v="89"/>
    </i>
    <i r="1">
      <x v="90"/>
    </i>
    <i r="1">
      <x v="95"/>
    </i>
    <i r="1">
      <x v="98"/>
    </i>
    <i r="1">
      <x v="99"/>
    </i>
    <i r="1">
      <x v="100"/>
    </i>
    <i r="1">
      <x v="101"/>
    </i>
    <i r="1">
      <x v="126"/>
    </i>
    <i r="1">
      <x v="136"/>
    </i>
    <i r="1">
      <x v="137"/>
    </i>
    <i r="1">
      <x v="140"/>
    </i>
    <i r="1">
      <x v="143"/>
    </i>
    <i r="1">
      <x v="144"/>
    </i>
    <i r="1">
      <x v="148"/>
    </i>
    <i r="1">
      <x v="152"/>
    </i>
    <i r="1">
      <x v="156"/>
    </i>
    <i r="1">
      <x v="164"/>
    </i>
    <i r="1">
      <x v="165"/>
    </i>
    <i r="1">
      <x v="166"/>
    </i>
    <i r="1">
      <x v="168"/>
    </i>
    <i>
      <x v="5"/>
    </i>
    <i r="1">
      <x v="60"/>
    </i>
    <i r="1">
      <x v="61"/>
    </i>
    <i r="1">
      <x v="62"/>
    </i>
    <i r="1">
      <x v="63"/>
    </i>
    <i r="1">
      <x v="64"/>
    </i>
    <i r="1">
      <x v="65"/>
    </i>
    <i r="1">
      <x v="92"/>
    </i>
    <i r="1">
      <x v="96"/>
    </i>
    <i r="1">
      <x v="121"/>
    </i>
    <i r="1">
      <x v="122"/>
    </i>
    <i r="1">
      <x v="132"/>
    </i>
    <i t="grand">
      <x/>
    </i>
  </rowItems>
  <colFields count="1">
    <field x="-2"/>
  </colFields>
  <colItems count="2">
    <i>
      <x/>
    </i>
    <i i="1">
      <x v="1"/>
    </i>
  </colItems>
  <dataFields count="2">
    <dataField name="Average of Transparify Stars" fld="4" subtotal="average" baseField="0" baseItem="0" numFmtId="1"/>
    <dataField name="Count of Updating" fld="5"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3" minRefreshableVersion="3" showCalcMbrs="0" useAutoFormatting="1" rowGrandTotals="0" colGrandTotals="0" itemPrintTitles="1" createdVersion="3" indent="0" outline="1" outlineData="1" multipleFieldFilters="0">
  <location ref="A3:C221" firstHeaderRow="1" firstDataRow="2" firstDataCol="1"/>
  <pivotFields count="9">
    <pivotField showAll="0"/>
    <pivotField axis="axisRow" showAll="0">
      <items count="50">
        <item x="29"/>
        <item x="6"/>
        <item x="39"/>
        <item x="7"/>
        <item x="11"/>
        <item x="3"/>
        <item x="10"/>
        <item x="25"/>
        <item x="20"/>
        <item x="22"/>
        <item x="28"/>
        <item x="46"/>
        <item x="38"/>
        <item x="35"/>
        <item x="5"/>
        <item x="33"/>
        <item x="18"/>
        <item x="12"/>
        <item x="21"/>
        <item x="36"/>
        <item x="1"/>
        <item x="4"/>
        <item x="30"/>
        <item x="14"/>
        <item x="40"/>
        <item x="31"/>
        <item x="24"/>
        <item x="23"/>
        <item x="45"/>
        <item x="41"/>
        <item x="13"/>
        <item x="16"/>
        <item x="44"/>
        <item x="32"/>
        <item x="9"/>
        <item x="43"/>
        <item x="15"/>
        <item x="37"/>
        <item x="42"/>
        <item x="47"/>
        <item x="8"/>
        <item x="34"/>
        <item x="0"/>
        <item x="19"/>
        <item x="17"/>
        <item x="2"/>
        <item x="27"/>
        <item x="26"/>
        <item m="1" x="48"/>
        <item t="default"/>
      </items>
    </pivotField>
    <pivotField axis="axisRow" showAll="0">
      <items count="170">
        <item x="0"/>
        <item x="1"/>
        <item x="2"/>
        <item x="3"/>
        <item x="4"/>
        <item x="5"/>
        <item x="6"/>
        <item x="7"/>
        <item x="8"/>
        <item x="9"/>
        <item x="10"/>
        <item x="11"/>
        <item x="12"/>
        <item x="13"/>
        <item x="14"/>
        <item x="15"/>
        <item x="16"/>
        <item x="17"/>
        <item x="18"/>
        <item x="19"/>
        <item x="20"/>
        <item x="21"/>
        <item x="22"/>
        <item x="23"/>
        <item x="24"/>
        <item n="Center on Budget and Policy Priorities"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showAll="0"/>
    <pivotField dataField="1" showAll="0"/>
    <pivotField dataField="1" showAll="0"/>
    <pivotField showAll="0"/>
    <pivotField showAll="0"/>
    <pivotField showAll="0"/>
  </pivotFields>
  <rowFields count="2">
    <field x="1"/>
    <field x="2"/>
  </rowFields>
  <rowItems count="217">
    <i>
      <x/>
    </i>
    <i r="1">
      <x v="65"/>
    </i>
    <i>
      <x v="1"/>
    </i>
    <i r="1">
      <x v="7"/>
    </i>
    <i r="1">
      <x v="49"/>
    </i>
    <i r="1">
      <x v="133"/>
    </i>
    <i>
      <x v="2"/>
    </i>
    <i r="1">
      <x v="97"/>
    </i>
    <i>
      <x v="3"/>
    </i>
    <i r="1">
      <x v="9"/>
    </i>
    <i r="1">
      <x v="146"/>
    </i>
    <i>
      <x v="4"/>
    </i>
    <i r="1">
      <x v="15"/>
    </i>
    <i r="1">
      <x v="48"/>
    </i>
    <i r="1">
      <x v="125"/>
    </i>
    <i>
      <x v="5"/>
    </i>
    <i r="1">
      <x v="3"/>
    </i>
    <i r="1">
      <x v="40"/>
    </i>
    <i r="1">
      <x v="53"/>
    </i>
    <i r="1">
      <x v="57"/>
    </i>
    <i r="1">
      <x v="160"/>
    </i>
    <i>
      <x v="6"/>
    </i>
    <i r="1">
      <x v="13"/>
    </i>
    <i>
      <x v="7"/>
    </i>
    <i r="1">
      <x v="60"/>
    </i>
    <i r="1">
      <x v="61"/>
    </i>
    <i r="1">
      <x v="92"/>
    </i>
    <i r="1">
      <x v="121"/>
    </i>
    <i r="1">
      <x v="122"/>
    </i>
    <i>
      <x v="8"/>
    </i>
    <i r="1">
      <x v="44"/>
    </i>
    <i r="1">
      <x v="51"/>
    </i>
    <i r="1">
      <x v="108"/>
    </i>
    <i>
      <x v="9"/>
    </i>
    <i r="1">
      <x v="50"/>
    </i>
    <i r="1">
      <x v="89"/>
    </i>
    <i>
      <x v="10"/>
    </i>
    <i r="1">
      <x v="64"/>
    </i>
    <i r="1">
      <x v="132"/>
    </i>
    <i>
      <x v="11"/>
    </i>
    <i r="1">
      <x v="145"/>
    </i>
    <i>
      <x v="12"/>
    </i>
    <i r="1">
      <x v="96"/>
    </i>
    <i>
      <x v="13"/>
    </i>
    <i r="1">
      <x v="81"/>
    </i>
    <i r="1">
      <x v="82"/>
    </i>
    <i>
      <x v="14"/>
    </i>
    <i r="1">
      <x v="5"/>
    </i>
    <i r="1">
      <x v="21"/>
    </i>
    <i r="1">
      <x v="78"/>
    </i>
    <i r="1">
      <x v="88"/>
    </i>
    <i r="1">
      <x v="109"/>
    </i>
    <i r="1">
      <x v="129"/>
    </i>
    <i r="1">
      <x v="130"/>
    </i>
    <i r="1">
      <x v="161"/>
    </i>
    <i>
      <x v="15"/>
    </i>
    <i r="1">
      <x v="75"/>
    </i>
    <i r="1">
      <x v="93"/>
    </i>
    <i r="1">
      <x v="94"/>
    </i>
    <i r="1">
      <x v="106"/>
    </i>
    <i r="1">
      <x v="155"/>
    </i>
    <i>
      <x v="16"/>
    </i>
    <i r="1">
      <x v="36"/>
    </i>
    <i r="1">
      <x v="47"/>
    </i>
    <i r="1">
      <x v="103"/>
    </i>
    <i r="1">
      <x v="105"/>
    </i>
    <i r="1">
      <x v="119"/>
    </i>
    <i>
      <x v="17"/>
    </i>
    <i r="1">
      <x v="16"/>
    </i>
    <i r="1">
      <x v="80"/>
    </i>
    <i r="1">
      <x v="147"/>
    </i>
    <i>
      <x v="18"/>
    </i>
    <i r="1">
      <x v="45"/>
    </i>
    <i r="1">
      <x v="54"/>
    </i>
    <i r="1">
      <x v="72"/>
    </i>
    <i r="1">
      <x v="73"/>
    </i>
    <i r="1">
      <x v="139"/>
    </i>
    <i r="1">
      <x v="159"/>
    </i>
    <i>
      <x v="19"/>
    </i>
    <i r="1">
      <x v="86"/>
    </i>
    <i r="1">
      <x v="126"/>
    </i>
    <i>
      <x v="20"/>
    </i>
    <i r="1">
      <x v="1"/>
    </i>
    <i r="1">
      <x v="104"/>
    </i>
    <i r="1">
      <x v="131"/>
    </i>
    <i>
      <x v="21"/>
    </i>
    <i r="1">
      <x v="4"/>
    </i>
    <i r="1">
      <x v="28"/>
    </i>
    <i r="1">
      <x v="38"/>
    </i>
    <i r="1">
      <x v="39"/>
    </i>
    <i r="1">
      <x v="85"/>
    </i>
    <i r="1">
      <x v="117"/>
    </i>
    <i r="1">
      <x v="134"/>
    </i>
    <i r="1">
      <x v="149"/>
    </i>
    <i>
      <x v="22"/>
    </i>
    <i r="1">
      <x v="67"/>
    </i>
    <i>
      <x v="23"/>
    </i>
    <i r="1">
      <x v="26"/>
    </i>
    <i r="1">
      <x v="31"/>
    </i>
    <i r="1">
      <x v="46"/>
    </i>
    <i r="1">
      <x v="52"/>
    </i>
    <i r="1">
      <x v="107"/>
    </i>
    <i>
      <x v="24"/>
    </i>
    <i r="1">
      <x v="110"/>
    </i>
    <i>
      <x v="25"/>
    </i>
    <i r="1">
      <x v="69"/>
    </i>
    <i r="1">
      <x v="83"/>
    </i>
    <i>
      <x v="26"/>
    </i>
    <i r="1">
      <x v="58"/>
    </i>
    <i>
      <x v="27"/>
    </i>
    <i r="1">
      <x v="56"/>
    </i>
    <i r="1">
      <x v="59"/>
    </i>
    <i>
      <x v="28"/>
    </i>
    <i r="1">
      <x v="138"/>
    </i>
    <i>
      <x v="29"/>
    </i>
    <i r="1">
      <x v="115"/>
    </i>
    <i r="1">
      <x v="153"/>
    </i>
    <i>
      <x v="30"/>
    </i>
    <i r="1">
      <x v="19"/>
    </i>
    <i>
      <x v="31"/>
    </i>
    <i r="1">
      <x v="29"/>
    </i>
    <i>
      <x v="32"/>
    </i>
    <i r="1">
      <x v="128"/>
    </i>
    <i>
      <x v="33"/>
    </i>
    <i r="1">
      <x v="70"/>
    </i>
    <i>
      <x v="34"/>
    </i>
    <i r="1">
      <x v="12"/>
    </i>
    <i r="1">
      <x v="23"/>
    </i>
    <i r="1">
      <x v="35"/>
    </i>
    <i r="1">
      <x v="84"/>
    </i>
    <i r="1">
      <x v="123"/>
    </i>
    <i r="1">
      <x v="135"/>
    </i>
    <i r="1">
      <x v="142"/>
    </i>
    <i>
      <x v="35"/>
    </i>
    <i r="1">
      <x v="118"/>
    </i>
    <i>
      <x v="36"/>
    </i>
    <i r="1">
      <x v="27"/>
    </i>
    <i r="1">
      <x v="112"/>
    </i>
    <i r="1">
      <x v="154"/>
    </i>
    <i>
      <x v="37"/>
    </i>
    <i r="1">
      <x v="91"/>
    </i>
    <i>
      <x v="38"/>
    </i>
    <i r="1">
      <x v="116"/>
    </i>
    <i>
      <x v="39"/>
    </i>
    <i r="1">
      <x v="157"/>
    </i>
    <i r="1">
      <x v="158"/>
    </i>
    <i>
      <x v="40"/>
    </i>
    <i r="1">
      <x v="10"/>
    </i>
    <i r="1">
      <x v="167"/>
    </i>
    <i>
      <x v="41"/>
    </i>
    <i r="1">
      <x v="77"/>
    </i>
    <i r="1">
      <x v="150"/>
    </i>
    <i>
      <x v="42"/>
    </i>
    <i r="1">
      <x/>
    </i>
    <i r="1">
      <x v="79"/>
    </i>
    <i>
      <x v="43"/>
    </i>
    <i r="1">
      <x v="37"/>
    </i>
    <i r="1">
      <x v="41"/>
    </i>
    <i r="1">
      <x v="42"/>
    </i>
    <i r="1">
      <x v="55"/>
    </i>
    <i r="1">
      <x v="120"/>
    </i>
    <i r="1">
      <x v="124"/>
    </i>
    <i r="1">
      <x v="151"/>
    </i>
    <i r="1">
      <x v="162"/>
    </i>
    <i r="1">
      <x v="163"/>
    </i>
    <i>
      <x v="44"/>
    </i>
    <i r="1">
      <x v="30"/>
    </i>
    <i r="1">
      <x v="32"/>
    </i>
    <i r="1">
      <x v="66"/>
    </i>
    <i r="1">
      <x v="68"/>
    </i>
    <i r="1">
      <x v="74"/>
    </i>
    <i r="1">
      <x v="102"/>
    </i>
    <i r="1">
      <x v="111"/>
    </i>
    <i r="1">
      <x v="113"/>
    </i>
    <i r="1">
      <x v="114"/>
    </i>
    <i r="1">
      <x v="127"/>
    </i>
    <i r="1">
      <x v="141"/>
    </i>
    <i>
      <x v="45"/>
    </i>
    <i r="1">
      <x v="2"/>
    </i>
    <i r="1">
      <x v="6"/>
    </i>
    <i r="1">
      <x v="8"/>
    </i>
    <i r="1">
      <x v="11"/>
    </i>
    <i r="1">
      <x v="14"/>
    </i>
    <i r="1">
      <x v="17"/>
    </i>
    <i r="1">
      <x v="18"/>
    </i>
    <i r="1">
      <x v="20"/>
    </i>
    <i r="1">
      <x v="22"/>
    </i>
    <i r="1">
      <x v="24"/>
    </i>
    <i r="1">
      <x v="25"/>
    </i>
    <i r="1">
      <x v="33"/>
    </i>
    <i r="1">
      <x v="34"/>
    </i>
    <i r="1">
      <x v="43"/>
    </i>
    <i r="1">
      <x v="71"/>
    </i>
    <i r="1">
      <x v="76"/>
    </i>
    <i r="1">
      <x v="87"/>
    </i>
    <i r="1">
      <x v="90"/>
    </i>
    <i r="1">
      <x v="95"/>
    </i>
    <i r="1">
      <x v="98"/>
    </i>
    <i r="1">
      <x v="99"/>
    </i>
    <i r="1">
      <x v="100"/>
    </i>
    <i r="1">
      <x v="101"/>
    </i>
    <i r="1">
      <x v="136"/>
    </i>
    <i r="1">
      <x v="137"/>
    </i>
    <i r="1">
      <x v="140"/>
    </i>
    <i r="1">
      <x v="143"/>
    </i>
    <i r="1">
      <x v="144"/>
    </i>
    <i r="1">
      <x v="148"/>
    </i>
    <i r="1">
      <x v="152"/>
    </i>
    <i r="1">
      <x v="156"/>
    </i>
    <i r="1">
      <x v="164"/>
    </i>
    <i r="1">
      <x v="165"/>
    </i>
    <i r="1">
      <x v="166"/>
    </i>
    <i r="1">
      <x v="168"/>
    </i>
    <i>
      <x v="46"/>
    </i>
    <i r="1">
      <x v="63"/>
    </i>
    <i>
      <x v="47"/>
    </i>
    <i r="1">
      <x v="62"/>
    </i>
  </rowItems>
  <colFields count="1">
    <field x="-2"/>
  </colFields>
  <colItems count="2">
    <i>
      <x/>
    </i>
    <i i="1">
      <x v="1"/>
    </i>
  </colItems>
  <dataFields count="2">
    <dataField name="Average of Transparify Stars" fld="4" subtotal="average" baseField="0" baseItem="0" numFmtId="1"/>
    <dataField name="Count of Updating" fld="5"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C174" firstHeaderRow="1" firstDataRow="2" firstDataCol="1"/>
  <pivotFields count="9">
    <pivotField showAll="0"/>
    <pivotField showAll="0"/>
    <pivotField axis="axisRow" showAll="0">
      <items count="170">
        <item x="0"/>
        <item x="1"/>
        <item x="2"/>
        <item x="3"/>
        <item x="4"/>
        <item x="5"/>
        <item x="6"/>
        <item x="7"/>
        <item x="8"/>
        <item x="9"/>
        <item x="10"/>
        <item x="11"/>
        <item x="12"/>
        <item x="13"/>
        <item x="14"/>
        <item x="15"/>
        <item x="16"/>
        <item x="17"/>
        <item x="18"/>
        <item x="19"/>
        <item x="20"/>
        <item x="21"/>
        <item x="22"/>
        <item x="23"/>
        <item x="24"/>
        <item n="Center on Budget and Policy Priorities"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showAll="0"/>
    <pivotField dataField="1" showAll="0"/>
    <pivotField dataField="1" showAll="0"/>
    <pivotField showAll="0"/>
    <pivotField showAll="0"/>
    <pivotField showAll="0"/>
  </pivotFields>
  <rowFields count="1">
    <field x="2"/>
  </rowFields>
  <rowItems count="17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t="grand">
      <x/>
    </i>
  </rowItems>
  <colFields count="1">
    <field x="-2"/>
  </colFields>
  <colItems count="2">
    <i>
      <x/>
    </i>
    <i i="1">
      <x v="1"/>
    </i>
  </colItems>
  <dataFields count="2">
    <dataField name="Transparify Rating" fld="4" baseField="0" baseItem="0"/>
    <dataField name="Count of Updating" fld="5"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3" minRefreshableVersion="3" showCalcMbrs="0" useAutoFormatting="1" rowGrandTotals="0" colGrandTotals="0" itemPrintTitles="1" createdVersion="3" indent="0" outline="1" outlineData="1" multipleFieldFilters="0">
  <location ref="A3:A32" firstHeaderRow="1" firstDataRow="1" firstDataCol="1"/>
  <pivotFields count="9">
    <pivotField showAll="0"/>
    <pivotField showAll="0"/>
    <pivotField axis="axisRow" showAll="0">
      <items count="1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showAll="0"/>
    <pivotField showAll="0"/>
    <pivotField axis="axisRow" showAll="0">
      <items count="4">
        <item h="1" m="1" x="2"/>
        <item x="1"/>
        <item h="1" x="0"/>
        <item t="default"/>
      </items>
    </pivotField>
    <pivotField showAll="0"/>
    <pivotField showAll="0"/>
    <pivotField showAll="0"/>
  </pivotFields>
  <rowFields count="2">
    <field x="5"/>
    <field x="2"/>
  </rowFields>
  <rowItems count="29">
    <i>
      <x v="1"/>
    </i>
    <i r="1">
      <x v="3"/>
    </i>
    <i r="1">
      <x v="6"/>
    </i>
    <i r="1">
      <x v="10"/>
    </i>
    <i r="1">
      <x v="16"/>
    </i>
    <i r="1">
      <x v="17"/>
    </i>
    <i r="1">
      <x v="18"/>
    </i>
    <i r="1">
      <x v="51"/>
    </i>
    <i r="1">
      <x v="66"/>
    </i>
    <i r="1">
      <x v="72"/>
    </i>
    <i r="1">
      <x v="74"/>
    </i>
    <i r="1">
      <x v="77"/>
    </i>
    <i r="1">
      <x v="84"/>
    </i>
    <i r="1">
      <x v="87"/>
    </i>
    <i r="1">
      <x v="95"/>
    </i>
    <i r="1">
      <x v="103"/>
    </i>
    <i r="1">
      <x v="104"/>
    </i>
    <i r="1">
      <x v="105"/>
    </i>
    <i r="1">
      <x v="106"/>
    </i>
    <i r="1">
      <x v="119"/>
    </i>
    <i r="1">
      <x v="129"/>
    </i>
    <i r="1">
      <x v="133"/>
    </i>
    <i r="1">
      <x v="138"/>
    </i>
    <i r="1">
      <x v="139"/>
    </i>
    <i r="1">
      <x v="144"/>
    </i>
    <i r="1">
      <x v="147"/>
    </i>
    <i r="1">
      <x v="154"/>
    </i>
    <i r="1">
      <x v="155"/>
    </i>
    <i r="1">
      <x v="156"/>
    </i>
  </rowItems>
  <colItems count="1">
    <i/>
  </colItems>
  <formats count="3">
    <format dxfId="2">
      <pivotArea collapsedLevelsAreSubtotals="1" fieldPosition="0">
        <references count="1">
          <reference field="5" count="1">
            <x v="0"/>
          </reference>
        </references>
      </pivotArea>
    </format>
    <format dxfId="1">
      <pivotArea collapsedLevelsAreSubtotals="1" fieldPosition="0">
        <references count="1">
          <reference field="5" count="1">
            <x v="1"/>
          </reference>
        </references>
      </pivotArea>
    </format>
    <format dxfId="0">
      <pivotArea collapsedLevelsAreSubtotals="1" fieldPosition="0">
        <references count="1">
          <reference field="5" count="1">
            <x v="2"/>
          </reference>
        </references>
      </pivotArea>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C20" firstHeaderRow="1" firstDataRow="1" firstDataCol="0"/>
  <pivotFields count="9">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transparify" TargetMode="External"/><Relationship Id="rId2" Type="http://schemas.openxmlformats.org/officeDocument/2006/relationships/hyperlink" Target="http://www.transparify.org/" TargetMode="External"/><Relationship Id="rId1" Type="http://schemas.openxmlformats.org/officeDocument/2006/relationships/hyperlink" Target="http://www.transparify.org/" TargetMode="External"/><Relationship Id="rId5" Type="http://schemas.openxmlformats.org/officeDocument/2006/relationships/printerSettings" Target="../printerSettings/printerSettings1.bin"/><Relationship Id="rId4" Type="http://schemas.openxmlformats.org/officeDocument/2006/relationships/hyperlink" Target="https://twitter.com/transparif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0"/>
  <sheetViews>
    <sheetView tabSelected="1" workbookViewId="0">
      <selection activeCell="A23" sqref="A23"/>
    </sheetView>
  </sheetViews>
  <sheetFormatPr defaultRowHeight="12.75"/>
  <cols>
    <col min="1" max="1" width="112.42578125" customWidth="1"/>
  </cols>
  <sheetData>
    <row r="1" spans="1:1" ht="45">
      <c r="A1" s="38" t="s">
        <v>409</v>
      </c>
    </row>
    <row r="2" spans="1:1">
      <c r="A2" s="40" t="s">
        <v>406</v>
      </c>
    </row>
    <row r="3" spans="1:1" ht="38.25">
      <c r="A3" s="35" t="s">
        <v>407</v>
      </c>
    </row>
    <row r="5" spans="1:1">
      <c r="A5" s="26" t="s">
        <v>404</v>
      </c>
    </row>
    <row r="6" spans="1:1">
      <c r="A6" s="41" t="s">
        <v>419</v>
      </c>
    </row>
    <row r="7" spans="1:1">
      <c r="A7" s="42" t="s">
        <v>410</v>
      </c>
    </row>
    <row r="8" spans="1:1">
      <c r="A8" s="39" t="s">
        <v>411</v>
      </c>
    </row>
    <row r="9" spans="1:1" ht="25.5">
      <c r="A9" s="39" t="s">
        <v>417</v>
      </c>
    </row>
    <row r="10" spans="1:1" ht="25.5">
      <c r="A10" s="39" t="s">
        <v>412</v>
      </c>
    </row>
    <row r="11" spans="1:1">
      <c r="A11" s="39" t="s">
        <v>415</v>
      </c>
    </row>
    <row r="13" spans="1:1">
      <c r="A13" s="42" t="s">
        <v>405</v>
      </c>
    </row>
    <row r="14" spans="1:1">
      <c r="A14" s="28" t="s">
        <v>406</v>
      </c>
    </row>
    <row r="15" spans="1:1">
      <c r="A15" s="40" t="s">
        <v>413</v>
      </c>
    </row>
    <row r="16" spans="1:1">
      <c r="A16" s="40" t="s">
        <v>414</v>
      </c>
    </row>
    <row r="18" spans="1:1">
      <c r="A18" s="39" t="s">
        <v>408</v>
      </c>
    </row>
    <row r="20" spans="1:1" ht="25.5">
      <c r="A20" t="s">
        <v>420</v>
      </c>
    </row>
  </sheetData>
  <hyperlinks>
    <hyperlink ref="A14" r:id="rId1"/>
    <hyperlink ref="A2" r:id="rId2"/>
    <hyperlink ref="A15" r:id="rId3"/>
    <hyperlink ref="A16" r:id="rId4"/>
  </hyperlinks>
  <pageMargins left="0.7" right="0.7" top="0.75" bottom="0.75" header="0.3" footer="0.3"/>
  <pageSetup paperSize="9" orientation="portrait" horizontalDpi="200" verticalDpi="200" r:id="rId5"/>
</worksheet>
</file>

<file path=xl/worksheets/sheet2.xml><?xml version="1.0" encoding="utf-8"?>
<worksheet xmlns="http://schemas.openxmlformats.org/spreadsheetml/2006/main" xmlns:r="http://schemas.openxmlformats.org/officeDocument/2006/relationships">
  <dimension ref="A3:B41"/>
  <sheetViews>
    <sheetView workbookViewId="0"/>
  </sheetViews>
  <sheetFormatPr defaultRowHeight="12.75"/>
  <cols>
    <col min="1" max="1" width="75.85546875" customWidth="1"/>
  </cols>
  <sheetData>
    <row r="3" spans="1:2" ht="25.5">
      <c r="A3" s="19" t="s">
        <v>384</v>
      </c>
      <c r="B3" t="s">
        <v>386</v>
      </c>
    </row>
    <row r="4" spans="1:2">
      <c r="A4" s="20">
        <v>5</v>
      </c>
      <c r="B4" s="22"/>
    </row>
    <row r="5" spans="1:2">
      <c r="A5" s="21" t="s">
        <v>36</v>
      </c>
      <c r="B5" s="22"/>
    </row>
    <row r="6" spans="1:2">
      <c r="A6" s="21" t="s">
        <v>8</v>
      </c>
      <c r="B6" s="22"/>
    </row>
    <row r="7" spans="1:2">
      <c r="A7" s="21" t="s">
        <v>42</v>
      </c>
      <c r="B7" s="22"/>
    </row>
    <row r="8" spans="1:2">
      <c r="A8" s="21" t="s">
        <v>65</v>
      </c>
      <c r="B8" s="22"/>
    </row>
    <row r="9" spans="1:2">
      <c r="A9" s="21" t="s">
        <v>13</v>
      </c>
      <c r="B9" s="22"/>
    </row>
    <row r="10" spans="1:2">
      <c r="A10" s="21" t="s">
        <v>17</v>
      </c>
      <c r="B10" s="22"/>
    </row>
    <row r="11" spans="1:2">
      <c r="A11" s="21" t="s">
        <v>44</v>
      </c>
      <c r="B11" s="22"/>
    </row>
    <row r="12" spans="1:2">
      <c r="A12" s="21" t="s">
        <v>30</v>
      </c>
      <c r="B12" s="22"/>
    </row>
    <row r="13" spans="1:2">
      <c r="A13" s="21" t="s">
        <v>26</v>
      </c>
      <c r="B13" s="22"/>
    </row>
    <row r="14" spans="1:2" ht="25.5">
      <c r="A14" s="21" t="s">
        <v>53</v>
      </c>
      <c r="B14" s="22"/>
    </row>
    <row r="15" spans="1:2">
      <c r="A15" s="21" t="s">
        <v>21</v>
      </c>
      <c r="B15" s="22"/>
    </row>
    <row r="16" spans="1:2">
      <c r="A16" s="21" t="s">
        <v>46</v>
      </c>
      <c r="B16" s="22"/>
    </row>
    <row r="17" spans="1:2">
      <c r="A17" s="21" t="s">
        <v>49</v>
      </c>
      <c r="B17" s="22"/>
    </row>
    <row r="18" spans="1:2">
      <c r="A18" s="21" t="s">
        <v>56</v>
      </c>
      <c r="B18" s="22"/>
    </row>
    <row r="19" spans="1:2">
      <c r="A19" s="21" t="s">
        <v>11</v>
      </c>
      <c r="B19" s="22"/>
    </row>
    <row r="20" spans="1:2">
      <c r="A20" s="21" t="s">
        <v>33</v>
      </c>
      <c r="B20" s="22"/>
    </row>
    <row r="21" spans="1:2">
      <c r="A21" s="21" t="s">
        <v>62</v>
      </c>
      <c r="B21" s="22"/>
    </row>
    <row r="22" spans="1:2">
      <c r="A22" s="21" t="s">
        <v>39</v>
      </c>
      <c r="B22" s="22"/>
    </row>
    <row r="23" spans="1:2">
      <c r="A23" s="21" t="s">
        <v>59</v>
      </c>
      <c r="B23" s="22"/>
    </row>
    <row r="24" spans="1:2">
      <c r="A24" s="21" t="s">
        <v>24</v>
      </c>
      <c r="B24" s="22"/>
    </row>
    <row r="25" spans="1:2">
      <c r="A25" s="21" t="s">
        <v>67</v>
      </c>
      <c r="B25" s="22"/>
    </row>
    <row r="26" spans="1:2">
      <c r="A26" s="20">
        <v>4</v>
      </c>
      <c r="B26" s="22"/>
    </row>
    <row r="27" spans="1:2">
      <c r="A27" s="21" t="s">
        <v>89</v>
      </c>
      <c r="B27" s="22"/>
    </row>
    <row r="28" spans="1:2">
      <c r="A28" s="21" t="s">
        <v>421</v>
      </c>
      <c r="B28" s="22"/>
    </row>
    <row r="29" spans="1:2">
      <c r="A29" s="21" t="s">
        <v>76</v>
      </c>
      <c r="B29" s="22"/>
    </row>
    <row r="30" spans="1:2">
      <c r="A30" s="21" t="s">
        <v>95</v>
      </c>
      <c r="B30" s="22"/>
    </row>
    <row r="31" spans="1:2">
      <c r="A31" s="21" t="s">
        <v>75</v>
      </c>
      <c r="B31" s="22"/>
    </row>
    <row r="32" spans="1:2">
      <c r="A32" s="21" t="s">
        <v>91</v>
      </c>
      <c r="B32" s="22"/>
    </row>
    <row r="33" spans="1:2">
      <c r="A33" s="21" t="s">
        <v>81</v>
      </c>
      <c r="B33" s="22"/>
    </row>
    <row r="34" spans="1:2">
      <c r="A34" s="21" t="s">
        <v>69</v>
      </c>
      <c r="B34" s="22"/>
    </row>
    <row r="35" spans="1:2">
      <c r="A35" s="21" t="s">
        <v>93</v>
      </c>
      <c r="B35" s="22"/>
    </row>
    <row r="36" spans="1:2">
      <c r="A36" s="21" t="s">
        <v>72</v>
      </c>
      <c r="B36" s="22"/>
    </row>
    <row r="37" spans="1:2">
      <c r="A37" s="21" t="s">
        <v>87</v>
      </c>
      <c r="B37" s="22"/>
    </row>
    <row r="38" spans="1:2">
      <c r="A38" s="21" t="s">
        <v>79</v>
      </c>
      <c r="B38" s="22"/>
    </row>
    <row r="39" spans="1:2">
      <c r="A39" s="21" t="s">
        <v>85</v>
      </c>
      <c r="B39" s="22"/>
    </row>
    <row r="40" spans="1:2">
      <c r="A40" s="21" t="s">
        <v>83</v>
      </c>
      <c r="B40" s="22"/>
    </row>
    <row r="41" spans="1:2">
      <c r="A41" s="20" t="s">
        <v>383</v>
      </c>
      <c r="B41" s="22"/>
    </row>
  </sheetData>
  <pageMargins left="0.7" right="0.7" top="0.75" bottom="0.75" header="0.3" footer="0.3"/>
  <pageSetup paperSize="9" orientation="portrait" verticalDpi="200" r:id="rId2"/>
</worksheet>
</file>

<file path=xl/worksheets/sheet3.xml><?xml version="1.0" encoding="utf-8"?>
<worksheet xmlns="http://schemas.openxmlformats.org/spreadsheetml/2006/main" xmlns:r="http://schemas.openxmlformats.org/officeDocument/2006/relationships">
  <dimension ref="A3:C534"/>
  <sheetViews>
    <sheetView workbookViewId="0"/>
  </sheetViews>
  <sheetFormatPr defaultColWidth="100.7109375" defaultRowHeight="12.75"/>
  <cols>
    <col min="1" max="1" width="93.28515625" customWidth="1"/>
    <col min="2" max="2" width="11.140625" customWidth="1"/>
    <col min="3" max="3" width="9.140625" customWidth="1"/>
    <col min="4" max="4" width="3" customWidth="1"/>
    <col min="5" max="7" width="2" customWidth="1"/>
    <col min="8" max="8" width="11.7109375" customWidth="1"/>
  </cols>
  <sheetData>
    <row r="3" spans="1:3">
      <c r="B3" s="19" t="s">
        <v>385</v>
      </c>
    </row>
    <row r="4" spans="1:3" ht="38.25">
      <c r="A4" s="19" t="s">
        <v>384</v>
      </c>
      <c r="B4" t="s">
        <v>403</v>
      </c>
      <c r="C4" t="s">
        <v>386</v>
      </c>
    </row>
    <row r="5" spans="1:3">
      <c r="A5" s="20" t="s">
        <v>34</v>
      </c>
      <c r="B5" s="37">
        <v>1.826086956521739</v>
      </c>
      <c r="C5" s="22">
        <v>6</v>
      </c>
    </row>
    <row r="6" spans="1:3">
      <c r="A6" s="21" t="s">
        <v>369</v>
      </c>
      <c r="B6" s="37">
        <v>0</v>
      </c>
      <c r="C6" s="22"/>
    </row>
    <row r="7" spans="1:3">
      <c r="A7" s="21" t="s">
        <v>36</v>
      </c>
      <c r="B7" s="37">
        <v>5</v>
      </c>
      <c r="C7" s="22"/>
    </row>
    <row r="8" spans="1:3">
      <c r="A8" s="21" t="s">
        <v>290</v>
      </c>
      <c r="B8" s="37">
        <v>1</v>
      </c>
      <c r="C8" s="22"/>
    </row>
    <row r="9" spans="1:3">
      <c r="A9" s="21" t="s">
        <v>220</v>
      </c>
      <c r="B9" s="37">
        <v>2</v>
      </c>
      <c r="C9" s="22"/>
    </row>
    <row r="10" spans="1:3">
      <c r="A10" s="21" t="s">
        <v>303</v>
      </c>
      <c r="B10" s="37">
        <v>1</v>
      </c>
      <c r="C10" s="22"/>
    </row>
    <row r="11" spans="1:3">
      <c r="A11" s="21" t="s">
        <v>173</v>
      </c>
      <c r="B11" s="37">
        <v>2</v>
      </c>
      <c r="C11" s="22"/>
    </row>
    <row r="12" spans="1:3">
      <c r="A12" s="21" t="s">
        <v>196</v>
      </c>
      <c r="B12" s="37">
        <v>2</v>
      </c>
      <c r="C12" s="22"/>
    </row>
    <row r="13" spans="1:3">
      <c r="A13" s="21" t="s">
        <v>316</v>
      </c>
      <c r="B13" s="37">
        <v>1</v>
      </c>
      <c r="C13" s="22"/>
    </row>
    <row r="14" spans="1:3">
      <c r="A14" s="21" t="s">
        <v>205</v>
      </c>
      <c r="B14" s="37">
        <v>2</v>
      </c>
      <c r="C14" s="22"/>
    </row>
    <row r="15" spans="1:3">
      <c r="A15" s="21" t="s">
        <v>116</v>
      </c>
      <c r="B15" s="37">
        <v>3</v>
      </c>
      <c r="C15" s="22">
        <v>1</v>
      </c>
    </row>
    <row r="16" spans="1:3">
      <c r="A16" s="21" t="s">
        <v>329</v>
      </c>
      <c r="B16" s="37">
        <v>1</v>
      </c>
      <c r="C16" s="22"/>
    </row>
    <row r="17" spans="1:3">
      <c r="A17" s="21" t="s">
        <v>156</v>
      </c>
      <c r="B17" s="37">
        <v>2</v>
      </c>
      <c r="C17" s="22"/>
    </row>
    <row r="18" spans="1:3">
      <c r="A18" s="21" t="s">
        <v>350</v>
      </c>
      <c r="B18" s="37">
        <v>0</v>
      </c>
      <c r="C18" s="22"/>
    </row>
    <row r="19" spans="1:3">
      <c r="A19" s="21" t="s">
        <v>354</v>
      </c>
      <c r="B19" s="37">
        <v>0</v>
      </c>
      <c r="C19" s="22">
        <v>1</v>
      </c>
    </row>
    <row r="20" spans="1:3">
      <c r="A20" s="21" t="s">
        <v>104</v>
      </c>
      <c r="B20" s="37">
        <v>3</v>
      </c>
      <c r="C20" s="22">
        <v>1</v>
      </c>
    </row>
    <row r="21" spans="1:3">
      <c r="A21" s="21" t="s">
        <v>352</v>
      </c>
      <c r="B21" s="37">
        <v>0</v>
      </c>
      <c r="C21" s="22">
        <v>1</v>
      </c>
    </row>
    <row r="22" spans="1:3">
      <c r="A22" s="21" t="s">
        <v>49</v>
      </c>
      <c r="B22" s="37">
        <v>5</v>
      </c>
      <c r="C22" s="22"/>
    </row>
    <row r="23" spans="1:3">
      <c r="A23" s="21" t="s">
        <v>218</v>
      </c>
      <c r="B23" s="37">
        <v>2</v>
      </c>
      <c r="C23" s="22"/>
    </row>
    <row r="24" spans="1:3">
      <c r="A24" s="21" t="s">
        <v>174</v>
      </c>
      <c r="B24" s="37">
        <v>2</v>
      </c>
      <c r="C24" s="22">
        <v>1</v>
      </c>
    </row>
    <row r="25" spans="1:3">
      <c r="A25" s="21" t="s">
        <v>202</v>
      </c>
      <c r="B25" s="37">
        <v>2</v>
      </c>
      <c r="C25" s="22"/>
    </row>
    <row r="26" spans="1:3">
      <c r="A26" s="21" t="s">
        <v>183</v>
      </c>
      <c r="B26" s="37">
        <v>2</v>
      </c>
      <c r="C26" s="22"/>
    </row>
    <row r="27" spans="1:3">
      <c r="A27" s="21" t="s">
        <v>230</v>
      </c>
      <c r="B27" s="37">
        <v>2</v>
      </c>
      <c r="C27" s="22"/>
    </row>
    <row r="28" spans="1:3">
      <c r="A28" s="21" t="s">
        <v>216</v>
      </c>
      <c r="B28" s="37">
        <v>2</v>
      </c>
      <c r="C28" s="22">
        <v>1</v>
      </c>
    </row>
    <row r="29" spans="1:3">
      <c r="A29" s="20" t="s">
        <v>28</v>
      </c>
      <c r="B29" s="37">
        <v>1.5</v>
      </c>
      <c r="C29" s="22">
        <v>3</v>
      </c>
    </row>
    <row r="30" spans="1:3">
      <c r="A30" s="21" t="s">
        <v>137</v>
      </c>
      <c r="B30" s="37">
        <v>2</v>
      </c>
      <c r="C30" s="22"/>
    </row>
    <row r="31" spans="1:3">
      <c r="A31" s="21" t="s">
        <v>285</v>
      </c>
      <c r="B31" s="37">
        <v>1</v>
      </c>
      <c r="C31" s="22"/>
    </row>
    <row r="32" spans="1:3">
      <c r="A32" s="21" t="s">
        <v>359</v>
      </c>
      <c r="B32" s="37">
        <v>0</v>
      </c>
      <c r="C32" s="22"/>
    </row>
    <row r="33" spans="1:3">
      <c r="A33" s="21" t="s">
        <v>346</v>
      </c>
      <c r="B33" s="37">
        <v>0</v>
      </c>
      <c r="C33" s="22"/>
    </row>
    <row r="34" spans="1:3">
      <c r="A34" s="21" t="s">
        <v>30</v>
      </c>
      <c r="B34" s="37">
        <v>5</v>
      </c>
      <c r="C34" s="22"/>
    </row>
    <row r="35" spans="1:3">
      <c r="A35" s="21" t="s">
        <v>363</v>
      </c>
      <c r="B35" s="37">
        <v>0</v>
      </c>
      <c r="C35" s="22"/>
    </row>
    <row r="36" spans="1:3">
      <c r="A36" s="21" t="s">
        <v>181</v>
      </c>
      <c r="B36" s="37">
        <v>2</v>
      </c>
      <c r="C36" s="22">
        <v>1</v>
      </c>
    </row>
    <row r="37" spans="1:3">
      <c r="A37" s="21" t="s">
        <v>357</v>
      </c>
      <c r="B37" s="37">
        <v>0</v>
      </c>
      <c r="C37" s="22"/>
    </row>
    <row r="38" spans="1:3">
      <c r="A38" s="21" t="s">
        <v>319</v>
      </c>
      <c r="B38" s="37">
        <v>1</v>
      </c>
      <c r="C38" s="22"/>
    </row>
    <row r="39" spans="1:3">
      <c r="A39" s="21" t="s">
        <v>223</v>
      </c>
      <c r="B39" s="37">
        <v>2</v>
      </c>
      <c r="C39" s="22"/>
    </row>
    <row r="40" spans="1:3">
      <c r="A40" s="21" t="s">
        <v>56</v>
      </c>
      <c r="B40" s="37">
        <v>5</v>
      </c>
      <c r="C40" s="22"/>
    </row>
    <row r="41" spans="1:3">
      <c r="A41" s="21" t="s">
        <v>135</v>
      </c>
      <c r="B41" s="37">
        <v>2</v>
      </c>
      <c r="C41" s="22">
        <v>1</v>
      </c>
    </row>
    <row r="42" spans="1:3">
      <c r="A42" s="21" t="s">
        <v>361</v>
      </c>
      <c r="B42" s="37">
        <v>0</v>
      </c>
      <c r="C42" s="22">
        <v>1</v>
      </c>
    </row>
    <row r="43" spans="1:3">
      <c r="A43" s="21" t="s">
        <v>283</v>
      </c>
      <c r="B43" s="37">
        <v>1</v>
      </c>
      <c r="C43" s="22"/>
    </row>
    <row r="44" spans="1:3">
      <c r="A44" s="21" t="s">
        <v>321</v>
      </c>
      <c r="B44" s="37">
        <v>1</v>
      </c>
      <c r="C44" s="22"/>
    </row>
    <row r="45" spans="1:3">
      <c r="A45" s="21" t="s">
        <v>179</v>
      </c>
      <c r="B45" s="37">
        <v>2</v>
      </c>
      <c r="C45" s="22"/>
    </row>
    <row r="46" spans="1:3">
      <c r="A46" s="20" t="s">
        <v>6</v>
      </c>
      <c r="B46" s="37">
        <v>2.3250000000000002</v>
      </c>
      <c r="C46" s="22">
        <v>12</v>
      </c>
    </row>
    <row r="47" spans="1:3">
      <c r="A47" s="21" t="s">
        <v>144</v>
      </c>
      <c r="B47" s="37">
        <v>2</v>
      </c>
      <c r="C47" s="22">
        <v>1</v>
      </c>
    </row>
    <row r="48" spans="1:3">
      <c r="A48" s="21" t="s">
        <v>191</v>
      </c>
      <c r="B48" s="37">
        <v>2</v>
      </c>
      <c r="C48" s="22"/>
    </row>
    <row r="49" spans="1:3">
      <c r="A49" s="21" t="s">
        <v>298</v>
      </c>
      <c r="B49" s="37">
        <v>1</v>
      </c>
      <c r="C49" s="22"/>
    </row>
    <row r="50" spans="1:3">
      <c r="A50" s="21" t="s">
        <v>226</v>
      </c>
      <c r="B50" s="37">
        <v>2</v>
      </c>
      <c r="C50" s="22">
        <v>1</v>
      </c>
    </row>
    <row r="51" spans="1:3">
      <c r="A51" s="21" t="s">
        <v>213</v>
      </c>
      <c r="B51" s="37">
        <v>2</v>
      </c>
      <c r="C51" s="22"/>
    </row>
    <row r="52" spans="1:3">
      <c r="A52" s="21" t="s">
        <v>8</v>
      </c>
      <c r="B52" s="37">
        <v>5</v>
      </c>
      <c r="C52" s="22"/>
    </row>
    <row r="53" spans="1:3">
      <c r="A53" s="21" t="s">
        <v>177</v>
      </c>
      <c r="B53" s="37">
        <v>2</v>
      </c>
      <c r="C53" s="22">
        <v>1</v>
      </c>
    </row>
    <row r="54" spans="1:3">
      <c r="A54" s="21" t="s">
        <v>110</v>
      </c>
      <c r="B54" s="37">
        <v>3</v>
      </c>
      <c r="C54" s="22"/>
    </row>
    <row r="55" spans="1:3">
      <c r="A55" s="21" t="s">
        <v>166</v>
      </c>
      <c r="B55" s="37">
        <v>2</v>
      </c>
      <c r="C55" s="22"/>
    </row>
    <row r="56" spans="1:3">
      <c r="A56" s="21" t="s">
        <v>323</v>
      </c>
      <c r="B56" s="37">
        <v>1</v>
      </c>
      <c r="C56" s="22"/>
    </row>
    <row r="57" spans="1:3">
      <c r="A57" s="21" t="s">
        <v>42</v>
      </c>
      <c r="B57" s="37">
        <v>5</v>
      </c>
      <c r="C57" s="22"/>
    </row>
    <row r="58" spans="1:3">
      <c r="A58" s="21" t="s">
        <v>189</v>
      </c>
      <c r="B58" s="37">
        <v>2</v>
      </c>
      <c r="C58" s="22"/>
    </row>
    <row r="59" spans="1:3">
      <c r="A59" s="21" t="s">
        <v>366</v>
      </c>
      <c r="B59" s="37">
        <v>0</v>
      </c>
      <c r="C59" s="22"/>
    </row>
    <row r="60" spans="1:3">
      <c r="A60" s="21" t="s">
        <v>246</v>
      </c>
      <c r="B60" s="37">
        <v>2</v>
      </c>
      <c r="C60" s="22"/>
    </row>
    <row r="61" spans="1:3">
      <c r="A61" s="21" t="s">
        <v>312</v>
      </c>
      <c r="B61" s="37">
        <v>1</v>
      </c>
      <c r="C61" s="22"/>
    </row>
    <row r="62" spans="1:3">
      <c r="A62" s="21" t="s">
        <v>244</v>
      </c>
      <c r="B62" s="37">
        <v>2</v>
      </c>
      <c r="C62" s="22"/>
    </row>
    <row r="63" spans="1:3">
      <c r="A63" s="21" t="s">
        <v>367</v>
      </c>
      <c r="B63" s="37">
        <v>0</v>
      </c>
      <c r="C63" s="22"/>
    </row>
    <row r="64" spans="1:3">
      <c r="A64" s="21" t="s">
        <v>236</v>
      </c>
      <c r="B64" s="37">
        <v>2</v>
      </c>
      <c r="C64" s="22"/>
    </row>
    <row r="65" spans="1:3">
      <c r="A65" s="21" t="s">
        <v>307</v>
      </c>
      <c r="B65" s="37">
        <v>1</v>
      </c>
      <c r="C65" s="22"/>
    </row>
    <row r="66" spans="1:3">
      <c r="A66" s="21" t="s">
        <v>76</v>
      </c>
      <c r="B66" s="37">
        <v>4</v>
      </c>
      <c r="C66" s="22"/>
    </row>
    <row r="67" spans="1:3">
      <c r="A67" s="21" t="s">
        <v>142</v>
      </c>
      <c r="B67" s="37">
        <v>2</v>
      </c>
      <c r="C67" s="22"/>
    </row>
    <row r="68" spans="1:3">
      <c r="A68" s="21" t="s">
        <v>238</v>
      </c>
      <c r="B68" s="37">
        <v>2</v>
      </c>
      <c r="C68" s="22"/>
    </row>
    <row r="69" spans="1:3">
      <c r="A69" s="21" t="s">
        <v>370</v>
      </c>
      <c r="B69" s="37">
        <v>0</v>
      </c>
      <c r="C69" s="22"/>
    </row>
    <row r="70" spans="1:3">
      <c r="A70" s="21" t="s">
        <v>13</v>
      </c>
      <c r="B70" s="37">
        <v>5</v>
      </c>
      <c r="C70" s="22"/>
    </row>
    <row r="71" spans="1:3">
      <c r="A71" s="21" t="s">
        <v>193</v>
      </c>
      <c r="B71" s="37">
        <v>2</v>
      </c>
      <c r="C71" s="22"/>
    </row>
    <row r="72" spans="1:3">
      <c r="A72" s="21" t="s">
        <v>102</v>
      </c>
      <c r="B72" s="37">
        <v>3</v>
      </c>
      <c r="C72" s="22"/>
    </row>
    <row r="73" spans="1:3">
      <c r="A73" s="21" t="s">
        <v>151</v>
      </c>
      <c r="B73" s="37">
        <v>2</v>
      </c>
      <c r="C73" s="22">
        <v>1</v>
      </c>
    </row>
    <row r="74" spans="1:3">
      <c r="A74" s="21" t="s">
        <v>44</v>
      </c>
      <c r="B74" s="37">
        <v>5</v>
      </c>
      <c r="C74" s="22"/>
    </row>
    <row r="75" spans="1:3">
      <c r="A75" s="21" t="s">
        <v>287</v>
      </c>
      <c r="B75" s="37">
        <v>1</v>
      </c>
      <c r="C75" s="22"/>
    </row>
    <row r="76" spans="1:3">
      <c r="A76" s="21" t="s">
        <v>119</v>
      </c>
      <c r="B76" s="37">
        <v>3</v>
      </c>
      <c r="C76" s="22"/>
    </row>
    <row r="77" spans="1:3">
      <c r="A77" s="21" t="s">
        <v>146</v>
      </c>
      <c r="B77" s="37">
        <v>2</v>
      </c>
      <c r="C77" s="22"/>
    </row>
    <row r="78" spans="1:3">
      <c r="A78" s="21" t="s">
        <v>242</v>
      </c>
      <c r="B78" s="37">
        <v>2</v>
      </c>
      <c r="C78" s="22">
        <v>1</v>
      </c>
    </row>
    <row r="79" spans="1:3">
      <c r="A79" s="21" t="s">
        <v>334</v>
      </c>
      <c r="B79" s="37">
        <v>1</v>
      </c>
      <c r="C79" s="22"/>
    </row>
    <row r="80" spans="1:3">
      <c r="A80" s="21" t="s">
        <v>314</v>
      </c>
      <c r="B80" s="37">
        <v>1</v>
      </c>
      <c r="C80" s="22"/>
    </row>
    <row r="81" spans="1:3">
      <c r="A81" s="21" t="s">
        <v>123</v>
      </c>
      <c r="B81" s="37">
        <v>3</v>
      </c>
      <c r="C81" s="22">
        <v>1</v>
      </c>
    </row>
    <row r="82" spans="1:3">
      <c r="A82" s="21" t="s">
        <v>168</v>
      </c>
      <c r="B82" s="37">
        <v>2</v>
      </c>
      <c r="C82" s="22"/>
    </row>
    <row r="83" spans="1:3">
      <c r="A83" s="21" t="s">
        <v>26</v>
      </c>
      <c r="B83" s="37">
        <v>5</v>
      </c>
      <c r="C83" s="22"/>
    </row>
    <row r="84" spans="1:3">
      <c r="A84" s="21" t="s">
        <v>305</v>
      </c>
      <c r="B84" s="37">
        <v>1</v>
      </c>
      <c r="C84" s="22"/>
    </row>
    <row r="85" spans="1:3">
      <c r="A85" s="21" t="s">
        <v>53</v>
      </c>
      <c r="B85" s="37">
        <v>5</v>
      </c>
      <c r="C85" s="22"/>
    </row>
    <row r="86" spans="1:3">
      <c r="A86" s="21" t="s">
        <v>211</v>
      </c>
      <c r="B86" s="37">
        <v>2</v>
      </c>
      <c r="C86" s="22">
        <v>1</v>
      </c>
    </row>
    <row r="87" spans="1:3">
      <c r="A87" s="21" t="s">
        <v>187</v>
      </c>
      <c r="B87" s="37">
        <v>2</v>
      </c>
      <c r="C87" s="22"/>
    </row>
    <row r="88" spans="1:3">
      <c r="A88" s="21" t="s">
        <v>280</v>
      </c>
      <c r="B88" s="37">
        <v>2</v>
      </c>
      <c r="C88" s="22"/>
    </row>
    <row r="89" spans="1:3">
      <c r="A89" s="21" t="s">
        <v>164</v>
      </c>
      <c r="B89" s="37">
        <v>2</v>
      </c>
      <c r="C89" s="22"/>
    </row>
    <row r="90" spans="1:3">
      <c r="A90" s="21" t="s">
        <v>326</v>
      </c>
      <c r="B90" s="37">
        <v>1</v>
      </c>
      <c r="C90" s="22"/>
    </row>
    <row r="91" spans="1:3">
      <c r="A91" s="21" t="s">
        <v>75</v>
      </c>
      <c r="B91" s="37">
        <v>4</v>
      </c>
      <c r="C91" s="22"/>
    </row>
    <row r="92" spans="1:3">
      <c r="A92" s="21" t="s">
        <v>301</v>
      </c>
      <c r="B92" s="37">
        <v>1</v>
      </c>
      <c r="C92" s="22"/>
    </row>
    <row r="93" spans="1:3">
      <c r="A93" s="21" t="s">
        <v>100</v>
      </c>
      <c r="B93" s="37">
        <v>3</v>
      </c>
      <c r="C93" s="22"/>
    </row>
    <row r="94" spans="1:3">
      <c r="A94" s="21" t="s">
        <v>371</v>
      </c>
      <c r="B94" s="37">
        <v>0</v>
      </c>
      <c r="C94" s="22"/>
    </row>
    <row r="95" spans="1:3">
      <c r="A95" s="21" t="s">
        <v>170</v>
      </c>
      <c r="B95" s="37">
        <v>2</v>
      </c>
      <c r="C95" s="22">
        <v>1</v>
      </c>
    </row>
    <row r="96" spans="1:3">
      <c r="A96" s="21" t="s">
        <v>46</v>
      </c>
      <c r="B96" s="37">
        <v>5</v>
      </c>
      <c r="C96" s="22"/>
    </row>
    <row r="97" spans="1:3">
      <c r="A97" s="21" t="s">
        <v>153</v>
      </c>
      <c r="B97" s="37">
        <v>2</v>
      </c>
      <c r="C97" s="22"/>
    </row>
    <row r="98" spans="1:3">
      <c r="A98" s="21" t="s">
        <v>162</v>
      </c>
      <c r="B98" s="37">
        <v>2</v>
      </c>
      <c r="C98" s="22"/>
    </row>
    <row r="99" spans="1:3">
      <c r="A99" s="21" t="s">
        <v>81</v>
      </c>
      <c r="B99" s="37">
        <v>4</v>
      </c>
      <c r="C99" s="22"/>
    </row>
    <row r="100" spans="1:3">
      <c r="A100" s="21" t="s">
        <v>121</v>
      </c>
      <c r="B100" s="37">
        <v>3</v>
      </c>
      <c r="C100" s="22"/>
    </row>
    <row r="101" spans="1:3">
      <c r="A101" s="21" t="s">
        <v>375</v>
      </c>
      <c r="B101" s="37">
        <v>0</v>
      </c>
      <c r="C101" s="22"/>
    </row>
    <row r="102" spans="1:3">
      <c r="A102" s="21" t="s">
        <v>185</v>
      </c>
      <c r="B102" s="37">
        <v>2</v>
      </c>
      <c r="C102" s="22"/>
    </row>
    <row r="103" spans="1:3">
      <c r="A103" s="21" t="s">
        <v>332</v>
      </c>
      <c r="B103" s="37">
        <v>1</v>
      </c>
      <c r="C103" s="22"/>
    </row>
    <row r="104" spans="1:3">
      <c r="A104" s="21" t="s">
        <v>209</v>
      </c>
      <c r="B104" s="37">
        <v>2</v>
      </c>
      <c r="C104" s="22"/>
    </row>
    <row r="105" spans="1:3">
      <c r="A105" s="21" t="s">
        <v>240</v>
      </c>
      <c r="B105" s="37">
        <v>2</v>
      </c>
      <c r="C105" s="22"/>
    </row>
    <row r="106" spans="1:3">
      <c r="A106" s="21" t="s">
        <v>69</v>
      </c>
      <c r="B106" s="37">
        <v>4</v>
      </c>
      <c r="C106" s="22"/>
    </row>
    <row r="107" spans="1:3">
      <c r="A107" s="21" t="s">
        <v>373</v>
      </c>
      <c r="B107" s="37">
        <v>0</v>
      </c>
      <c r="C107" s="22"/>
    </row>
    <row r="108" spans="1:3">
      <c r="A108" s="21" t="s">
        <v>160</v>
      </c>
      <c r="B108" s="37">
        <v>2</v>
      </c>
      <c r="C108" s="22">
        <v>1</v>
      </c>
    </row>
    <row r="109" spans="1:3">
      <c r="A109" s="21" t="s">
        <v>158</v>
      </c>
      <c r="B109" s="37">
        <v>2</v>
      </c>
      <c r="C109" s="22"/>
    </row>
    <row r="110" spans="1:3">
      <c r="A110" s="21" t="s">
        <v>107</v>
      </c>
      <c r="B110" s="37">
        <v>3</v>
      </c>
      <c r="C110" s="22"/>
    </row>
    <row r="111" spans="1:3">
      <c r="A111" s="21" t="s">
        <v>113</v>
      </c>
      <c r="B111" s="37">
        <v>3</v>
      </c>
      <c r="C111" s="22"/>
    </row>
    <row r="112" spans="1:3">
      <c r="A112" s="21" t="s">
        <v>198</v>
      </c>
      <c r="B112" s="37">
        <v>2</v>
      </c>
      <c r="C112" s="22">
        <v>1</v>
      </c>
    </row>
    <row r="113" spans="1:3">
      <c r="A113" s="21" t="s">
        <v>62</v>
      </c>
      <c r="B113" s="37">
        <v>5</v>
      </c>
      <c r="C113" s="22"/>
    </row>
    <row r="114" spans="1:3">
      <c r="A114" s="21" t="s">
        <v>207</v>
      </c>
      <c r="B114" s="37">
        <v>2</v>
      </c>
      <c r="C114" s="22"/>
    </row>
    <row r="115" spans="1:3">
      <c r="A115" s="21" t="s">
        <v>72</v>
      </c>
      <c r="B115" s="37">
        <v>4</v>
      </c>
      <c r="C115" s="22"/>
    </row>
    <row r="116" spans="1:3">
      <c r="A116" s="21" t="s">
        <v>355</v>
      </c>
      <c r="B116" s="37">
        <v>0</v>
      </c>
      <c r="C116" s="22">
        <v>1</v>
      </c>
    </row>
    <row r="117" spans="1:3">
      <c r="A117" s="21" t="s">
        <v>39</v>
      </c>
      <c r="B117" s="37">
        <v>5</v>
      </c>
      <c r="C117" s="22"/>
    </row>
    <row r="118" spans="1:3">
      <c r="A118" s="21" t="s">
        <v>234</v>
      </c>
      <c r="B118" s="37">
        <v>2</v>
      </c>
      <c r="C118" s="22"/>
    </row>
    <row r="119" spans="1:3">
      <c r="A119" s="21" t="s">
        <v>300</v>
      </c>
      <c r="B119" s="37">
        <v>1</v>
      </c>
      <c r="C119" s="22">
        <v>1</v>
      </c>
    </row>
    <row r="120" spans="1:3">
      <c r="A120" s="21" t="s">
        <v>59</v>
      </c>
      <c r="B120" s="37">
        <v>5</v>
      </c>
      <c r="C120" s="22"/>
    </row>
    <row r="121" spans="1:3">
      <c r="A121" s="21" t="s">
        <v>79</v>
      </c>
      <c r="B121" s="37">
        <v>4</v>
      </c>
      <c r="C121" s="22"/>
    </row>
    <row r="122" spans="1:3">
      <c r="A122" s="21" t="s">
        <v>140</v>
      </c>
      <c r="B122" s="37">
        <v>2</v>
      </c>
      <c r="C122" s="22"/>
    </row>
    <row r="123" spans="1:3">
      <c r="A123" s="21" t="s">
        <v>24</v>
      </c>
      <c r="B123" s="37">
        <v>5</v>
      </c>
      <c r="C123" s="22"/>
    </row>
    <row r="124" spans="1:3">
      <c r="A124" s="21" t="s">
        <v>232</v>
      </c>
      <c r="B124" s="37">
        <v>2</v>
      </c>
      <c r="C124" s="22"/>
    </row>
    <row r="125" spans="1:3">
      <c r="A125" s="21" t="s">
        <v>330</v>
      </c>
      <c r="B125" s="37">
        <v>1</v>
      </c>
      <c r="C125" s="22"/>
    </row>
    <row r="126" spans="1:3">
      <c r="A126" s="21" t="s">
        <v>228</v>
      </c>
      <c r="B126" s="37">
        <v>2</v>
      </c>
      <c r="C126" s="22"/>
    </row>
    <row r="127" spans="1:3">
      <c r="A127" s="20" t="s">
        <v>15</v>
      </c>
      <c r="B127" s="37">
        <v>2.5128205128205128</v>
      </c>
      <c r="C127" s="22">
        <v>7</v>
      </c>
    </row>
    <row r="128" spans="1:3">
      <c r="A128" s="21" t="s">
        <v>259</v>
      </c>
      <c r="B128" s="37">
        <v>2</v>
      </c>
      <c r="C128" s="22"/>
    </row>
    <row r="129" spans="1:3">
      <c r="A129" s="21" t="s">
        <v>263</v>
      </c>
      <c r="B129" s="37">
        <v>2</v>
      </c>
      <c r="C129" s="22">
        <v>1</v>
      </c>
    </row>
    <row r="130" spans="1:3">
      <c r="A130" s="21" t="s">
        <v>265</v>
      </c>
      <c r="B130" s="37">
        <v>2</v>
      </c>
      <c r="C130" s="22"/>
    </row>
    <row r="131" spans="1:3">
      <c r="A131" s="21" t="s">
        <v>376</v>
      </c>
      <c r="B131" s="37">
        <v>0</v>
      </c>
      <c r="C131" s="22"/>
    </row>
    <row r="132" spans="1:3">
      <c r="A132" s="21" t="s">
        <v>89</v>
      </c>
      <c r="B132" s="37">
        <v>4</v>
      </c>
      <c r="C132" s="22"/>
    </row>
    <row r="133" spans="1:3">
      <c r="A133" s="21" t="s">
        <v>267</v>
      </c>
      <c r="B133" s="37">
        <v>2</v>
      </c>
      <c r="C133" s="22">
        <v>1</v>
      </c>
    </row>
    <row r="134" spans="1:3">
      <c r="A134" s="21" t="s">
        <v>253</v>
      </c>
      <c r="B134" s="37">
        <v>2</v>
      </c>
      <c r="C134" s="22">
        <v>1</v>
      </c>
    </row>
    <row r="135" spans="1:3">
      <c r="A135" s="21" t="s">
        <v>261</v>
      </c>
      <c r="B135" s="37">
        <v>2</v>
      </c>
      <c r="C135" s="22"/>
    </row>
    <row r="136" spans="1:3">
      <c r="A136" s="21" t="s">
        <v>249</v>
      </c>
      <c r="B136" s="37">
        <v>2</v>
      </c>
      <c r="C136" s="22"/>
    </row>
    <row r="137" spans="1:3">
      <c r="A137" s="21" t="s">
        <v>336</v>
      </c>
      <c r="B137" s="37">
        <v>1</v>
      </c>
      <c r="C137" s="22"/>
    </row>
    <row r="138" spans="1:3">
      <c r="A138" s="21" t="s">
        <v>421</v>
      </c>
      <c r="B138" s="37">
        <v>4</v>
      </c>
      <c r="C138" s="22"/>
    </row>
    <row r="139" spans="1:3">
      <c r="A139" s="21" t="s">
        <v>65</v>
      </c>
      <c r="B139" s="37">
        <v>5</v>
      </c>
      <c r="C139" s="22"/>
    </row>
    <row r="140" spans="1:3">
      <c r="A140" s="21" t="s">
        <v>269</v>
      </c>
      <c r="B140" s="37">
        <v>2</v>
      </c>
      <c r="C140" s="22"/>
    </row>
    <row r="141" spans="1:3">
      <c r="A141" s="21" t="s">
        <v>338</v>
      </c>
      <c r="B141" s="37">
        <v>1</v>
      </c>
      <c r="C141" s="22"/>
    </row>
    <row r="142" spans="1:3">
      <c r="A142" s="21" t="s">
        <v>17</v>
      </c>
      <c r="B142" s="37">
        <v>5</v>
      </c>
      <c r="C142" s="22"/>
    </row>
    <row r="143" spans="1:3">
      <c r="A143" s="21" t="s">
        <v>310</v>
      </c>
      <c r="B143" s="37">
        <v>1</v>
      </c>
      <c r="C143" s="22"/>
    </row>
    <row r="144" spans="1:3">
      <c r="A144" s="21" t="s">
        <v>129</v>
      </c>
      <c r="B144" s="37">
        <v>3</v>
      </c>
      <c r="C144" s="22"/>
    </row>
    <row r="145" spans="1:3">
      <c r="A145" s="21" t="s">
        <v>271</v>
      </c>
      <c r="B145" s="37">
        <v>2</v>
      </c>
      <c r="C145" s="22"/>
    </row>
    <row r="146" spans="1:3">
      <c r="A146" s="21" t="s">
        <v>127</v>
      </c>
      <c r="B146" s="37">
        <v>3</v>
      </c>
      <c r="C146" s="22">
        <v>1</v>
      </c>
    </row>
    <row r="147" spans="1:3">
      <c r="A147" s="21" t="s">
        <v>292</v>
      </c>
      <c r="B147" s="37">
        <v>1</v>
      </c>
      <c r="C147" s="22"/>
    </row>
    <row r="148" spans="1:3">
      <c r="A148" s="21" t="s">
        <v>95</v>
      </c>
      <c r="B148" s="37">
        <v>4</v>
      </c>
      <c r="C148" s="22"/>
    </row>
    <row r="149" spans="1:3">
      <c r="A149" s="21" t="s">
        <v>251</v>
      </c>
      <c r="B149" s="37">
        <v>2</v>
      </c>
      <c r="C149" s="22">
        <v>1</v>
      </c>
    </row>
    <row r="150" spans="1:3">
      <c r="A150" s="21" t="s">
        <v>91</v>
      </c>
      <c r="B150" s="37">
        <v>4</v>
      </c>
      <c r="C150" s="22"/>
    </row>
    <row r="151" spans="1:3">
      <c r="A151" s="21" t="s">
        <v>340</v>
      </c>
      <c r="B151" s="37">
        <v>1</v>
      </c>
      <c r="C151" s="22"/>
    </row>
    <row r="152" spans="1:3">
      <c r="A152" s="21" t="s">
        <v>344</v>
      </c>
      <c r="B152" s="37">
        <v>1</v>
      </c>
      <c r="C152" s="22"/>
    </row>
    <row r="153" spans="1:3">
      <c r="A153" s="21" t="s">
        <v>248</v>
      </c>
      <c r="B153" s="37">
        <v>2</v>
      </c>
      <c r="C153" s="22"/>
    </row>
    <row r="154" spans="1:3">
      <c r="A154" s="21" t="s">
        <v>33</v>
      </c>
      <c r="B154" s="37">
        <v>5</v>
      </c>
      <c r="C154" s="22"/>
    </row>
    <row r="155" spans="1:3">
      <c r="A155" s="21" t="s">
        <v>257</v>
      </c>
      <c r="B155" s="37">
        <v>2</v>
      </c>
      <c r="C155" s="22"/>
    </row>
    <row r="156" spans="1:3">
      <c r="A156" s="21" t="s">
        <v>93</v>
      </c>
      <c r="B156" s="37">
        <v>4</v>
      </c>
      <c r="C156" s="22"/>
    </row>
    <row r="157" spans="1:3">
      <c r="A157" s="21" t="s">
        <v>378</v>
      </c>
      <c r="B157" s="37">
        <v>0</v>
      </c>
      <c r="C157" s="22"/>
    </row>
    <row r="158" spans="1:3">
      <c r="A158" s="21" t="s">
        <v>255</v>
      </c>
      <c r="B158" s="37">
        <v>2</v>
      </c>
      <c r="C158" s="22"/>
    </row>
    <row r="159" spans="1:3">
      <c r="A159" s="21" t="s">
        <v>342</v>
      </c>
      <c r="B159" s="37">
        <v>1</v>
      </c>
      <c r="C159" s="22">
        <v>1</v>
      </c>
    </row>
    <row r="160" spans="1:3">
      <c r="A160" s="21" t="s">
        <v>87</v>
      </c>
      <c r="B160" s="37">
        <v>4</v>
      </c>
      <c r="C160" s="22"/>
    </row>
    <row r="161" spans="1:3">
      <c r="A161" s="21" t="s">
        <v>125</v>
      </c>
      <c r="B161" s="37">
        <v>3</v>
      </c>
      <c r="C161" s="22"/>
    </row>
    <row r="162" spans="1:3">
      <c r="A162" s="21" t="s">
        <v>275</v>
      </c>
      <c r="B162" s="37">
        <v>2</v>
      </c>
      <c r="C162" s="22">
        <v>1</v>
      </c>
    </row>
    <row r="163" spans="1:3">
      <c r="A163" s="21" t="s">
        <v>273</v>
      </c>
      <c r="B163" s="37">
        <v>2</v>
      </c>
      <c r="C163" s="22"/>
    </row>
    <row r="164" spans="1:3">
      <c r="A164" s="21" t="s">
        <v>85</v>
      </c>
      <c r="B164" s="37">
        <v>4</v>
      </c>
      <c r="C164" s="22"/>
    </row>
    <row r="165" spans="1:3">
      <c r="A165" s="21" t="s">
        <v>83</v>
      </c>
      <c r="B165" s="37">
        <v>4</v>
      </c>
      <c r="C165" s="22"/>
    </row>
    <row r="166" spans="1:3">
      <c r="A166" s="21" t="s">
        <v>67</v>
      </c>
      <c r="B166" s="37">
        <v>5</v>
      </c>
      <c r="C166" s="22"/>
    </row>
    <row r="167" spans="1:3">
      <c r="A167" s="20" t="s">
        <v>9</v>
      </c>
      <c r="B167" s="37">
        <v>1.8181818181818181</v>
      </c>
      <c r="C167" s="22"/>
    </row>
    <row r="168" spans="1:3">
      <c r="A168" s="21" t="s">
        <v>148</v>
      </c>
      <c r="B168" s="37">
        <v>2</v>
      </c>
      <c r="C168" s="22"/>
    </row>
    <row r="169" spans="1:3">
      <c r="A169" s="21" t="s">
        <v>149</v>
      </c>
      <c r="B169" s="37">
        <v>2</v>
      </c>
      <c r="C169" s="22"/>
    </row>
    <row r="170" spans="1:3">
      <c r="A170" s="21" t="s">
        <v>381</v>
      </c>
      <c r="B170" s="37">
        <v>0</v>
      </c>
      <c r="C170" s="22"/>
    </row>
    <row r="171" spans="1:3">
      <c r="A171" s="21" t="s">
        <v>278</v>
      </c>
      <c r="B171" s="37">
        <v>2</v>
      </c>
      <c r="C171" s="22"/>
    </row>
    <row r="172" spans="1:3">
      <c r="A172" s="21" t="s">
        <v>297</v>
      </c>
      <c r="B172" s="37">
        <v>1</v>
      </c>
      <c r="C172" s="22"/>
    </row>
    <row r="173" spans="1:3">
      <c r="A173" s="21" t="s">
        <v>132</v>
      </c>
      <c r="B173" s="37">
        <v>2</v>
      </c>
      <c r="C173" s="22"/>
    </row>
    <row r="174" spans="1:3">
      <c r="A174" s="21" t="s">
        <v>349</v>
      </c>
      <c r="B174" s="37">
        <v>0</v>
      </c>
      <c r="C174" s="22"/>
    </row>
    <row r="175" spans="1:3">
      <c r="A175" s="21" t="s">
        <v>21</v>
      </c>
      <c r="B175" s="37">
        <v>5</v>
      </c>
      <c r="C175" s="22"/>
    </row>
    <row r="176" spans="1:3">
      <c r="A176" s="21" t="s">
        <v>11</v>
      </c>
      <c r="B176" s="37">
        <v>5</v>
      </c>
      <c r="C176" s="22"/>
    </row>
    <row r="177" spans="1:3">
      <c r="A177" s="21" t="s">
        <v>348</v>
      </c>
      <c r="B177" s="37">
        <v>0</v>
      </c>
      <c r="C177" s="22"/>
    </row>
    <row r="178" spans="1:3">
      <c r="A178" s="21" t="s">
        <v>295</v>
      </c>
      <c r="B178" s="37">
        <v>1</v>
      </c>
      <c r="C178" s="22"/>
    </row>
    <row r="179" spans="1:3">
      <c r="A179" s="20" t="s">
        <v>383</v>
      </c>
      <c r="B179" s="37">
        <v>2.1893491124260356</v>
      </c>
      <c r="C179" s="22">
        <v>28</v>
      </c>
    </row>
    <row r="193" spans="1:1">
      <c r="A193" s="27"/>
    </row>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sheetData>
  <pageMargins left="0.7" right="0.7" top="0.75" bottom="0.75" header="0.3" footer="0.3"/>
  <pageSetup paperSize="9" orientation="portrait" horizontalDpi="200" verticalDpi="200" r:id="rId2"/>
</worksheet>
</file>

<file path=xl/worksheets/sheet4.xml><?xml version="1.0" encoding="utf-8"?>
<worksheet xmlns="http://schemas.openxmlformats.org/spreadsheetml/2006/main" xmlns:r="http://schemas.openxmlformats.org/officeDocument/2006/relationships">
  <dimension ref="A3:C221"/>
  <sheetViews>
    <sheetView workbookViewId="0"/>
  </sheetViews>
  <sheetFormatPr defaultRowHeight="12.75"/>
  <cols>
    <col min="1" max="1" width="79.42578125" customWidth="1"/>
    <col min="2" max="2" width="11.140625" bestFit="1" customWidth="1"/>
  </cols>
  <sheetData>
    <row r="3" spans="1:3">
      <c r="B3" s="19" t="s">
        <v>385</v>
      </c>
    </row>
    <row r="4" spans="1:3" ht="38.25">
      <c r="A4" s="19" t="s">
        <v>384</v>
      </c>
      <c r="B4" t="s">
        <v>403</v>
      </c>
      <c r="C4" t="s">
        <v>386</v>
      </c>
    </row>
    <row r="5" spans="1:3">
      <c r="A5" s="20" t="s">
        <v>131</v>
      </c>
      <c r="B5" s="37">
        <v>2</v>
      </c>
      <c r="C5" s="22"/>
    </row>
    <row r="6" spans="1:3" ht="25.5">
      <c r="A6" s="21" t="s">
        <v>132</v>
      </c>
      <c r="B6" s="37">
        <v>2</v>
      </c>
      <c r="C6" s="22"/>
    </row>
    <row r="7" spans="1:3">
      <c r="A7" s="20" t="s">
        <v>134</v>
      </c>
      <c r="B7" s="37">
        <v>1.3333333333333333</v>
      </c>
      <c r="C7" s="22">
        <v>1</v>
      </c>
    </row>
    <row r="8" spans="1:3">
      <c r="A8" s="21" t="s">
        <v>137</v>
      </c>
      <c r="B8" s="37">
        <v>2</v>
      </c>
      <c r="C8" s="22"/>
    </row>
    <row r="9" spans="1:3">
      <c r="A9" s="21" t="s">
        <v>346</v>
      </c>
      <c r="B9" s="37">
        <v>0</v>
      </c>
      <c r="C9" s="22"/>
    </row>
    <row r="10" spans="1:3">
      <c r="A10" s="21" t="s">
        <v>135</v>
      </c>
      <c r="B10" s="37">
        <v>2</v>
      </c>
      <c r="C10" s="22">
        <v>1</v>
      </c>
    </row>
    <row r="11" spans="1:3">
      <c r="A11" s="20" t="s">
        <v>99</v>
      </c>
      <c r="B11" s="37">
        <v>3</v>
      </c>
      <c r="C11" s="22"/>
    </row>
    <row r="12" spans="1:3">
      <c r="A12" s="21" t="s">
        <v>100</v>
      </c>
      <c r="B12" s="37">
        <v>3</v>
      </c>
      <c r="C12" s="22"/>
    </row>
    <row r="13" spans="1:3">
      <c r="A13" s="20" t="s">
        <v>282</v>
      </c>
      <c r="B13" s="37">
        <v>1</v>
      </c>
      <c r="C13" s="22"/>
    </row>
    <row r="14" spans="1:3">
      <c r="A14" s="21" t="s">
        <v>285</v>
      </c>
      <c r="B14" s="37">
        <v>1</v>
      </c>
      <c r="C14" s="22"/>
    </row>
    <row r="15" spans="1:3">
      <c r="A15" s="21" t="s">
        <v>283</v>
      </c>
      <c r="B15" s="37">
        <v>1</v>
      </c>
      <c r="C15" s="22"/>
    </row>
    <row r="16" spans="1:3">
      <c r="A16" s="20" t="s">
        <v>7</v>
      </c>
      <c r="B16" s="37">
        <v>4</v>
      </c>
      <c r="C16" s="22"/>
    </row>
    <row r="17" spans="1:3">
      <c r="A17" s="21" t="s">
        <v>8</v>
      </c>
      <c r="B17" s="37">
        <v>5</v>
      </c>
      <c r="C17" s="22"/>
    </row>
    <row r="18" spans="1:3">
      <c r="A18" s="21" t="s">
        <v>102</v>
      </c>
      <c r="B18" s="37">
        <v>3</v>
      </c>
      <c r="C18" s="22"/>
    </row>
    <row r="19" spans="1:3">
      <c r="A19" s="21" t="s">
        <v>69</v>
      </c>
      <c r="B19" s="37">
        <v>4</v>
      </c>
      <c r="C19" s="22"/>
    </row>
    <row r="20" spans="1:3">
      <c r="A20" s="20" t="s">
        <v>139</v>
      </c>
      <c r="B20" s="37">
        <v>1.8</v>
      </c>
      <c r="C20" s="22">
        <v>1</v>
      </c>
    </row>
    <row r="21" spans="1:3">
      <c r="A21" s="21" t="s">
        <v>144</v>
      </c>
      <c r="B21" s="37">
        <v>2</v>
      </c>
      <c r="C21" s="22">
        <v>1</v>
      </c>
    </row>
    <row r="22" spans="1:3">
      <c r="A22" s="21" t="s">
        <v>142</v>
      </c>
      <c r="B22" s="37">
        <v>2</v>
      </c>
      <c r="C22" s="22"/>
    </row>
    <row r="23" spans="1:3">
      <c r="A23" s="21" t="s">
        <v>287</v>
      </c>
      <c r="B23" s="37">
        <v>1</v>
      </c>
      <c r="C23" s="22"/>
    </row>
    <row r="24" spans="1:3">
      <c r="A24" s="21" t="s">
        <v>146</v>
      </c>
      <c r="B24" s="37">
        <v>2</v>
      </c>
      <c r="C24" s="22"/>
    </row>
    <row r="25" spans="1:3">
      <c r="A25" s="21" t="s">
        <v>140</v>
      </c>
      <c r="B25" s="37">
        <v>2</v>
      </c>
      <c r="C25" s="22"/>
    </row>
    <row r="26" spans="1:3">
      <c r="A26" s="20" t="s">
        <v>289</v>
      </c>
      <c r="B26" s="37">
        <v>1</v>
      </c>
      <c r="C26" s="22"/>
    </row>
    <row r="27" spans="1:3">
      <c r="A27" s="21" t="s">
        <v>290</v>
      </c>
      <c r="B27" s="37">
        <v>1</v>
      </c>
      <c r="C27" s="22"/>
    </row>
    <row r="28" spans="1:3">
      <c r="A28" s="20" t="s">
        <v>10</v>
      </c>
      <c r="B28" s="37">
        <v>1.8</v>
      </c>
      <c r="C28" s="22"/>
    </row>
    <row r="29" spans="1:3">
      <c r="A29" s="21" t="s">
        <v>148</v>
      </c>
      <c r="B29" s="37">
        <v>2</v>
      </c>
      <c r="C29" s="22"/>
    </row>
    <row r="30" spans="1:3">
      <c r="A30" s="21" t="s">
        <v>149</v>
      </c>
      <c r="B30" s="37">
        <v>2</v>
      </c>
      <c r="C30" s="22"/>
    </row>
    <row r="31" spans="1:3">
      <c r="A31" s="21" t="s">
        <v>349</v>
      </c>
      <c r="B31" s="37">
        <v>0</v>
      </c>
      <c r="C31" s="22"/>
    </row>
    <row r="32" spans="1:3">
      <c r="A32" s="21" t="s">
        <v>11</v>
      </c>
      <c r="B32" s="37">
        <v>5</v>
      </c>
      <c r="C32" s="22"/>
    </row>
    <row r="33" spans="1:3">
      <c r="A33" s="21" t="s">
        <v>348</v>
      </c>
      <c r="B33" s="37">
        <v>0</v>
      </c>
      <c r="C33" s="22"/>
    </row>
    <row r="34" spans="1:3">
      <c r="A34" s="20" t="s">
        <v>12</v>
      </c>
      <c r="B34" s="37">
        <v>3</v>
      </c>
      <c r="C34" s="22">
        <v>1</v>
      </c>
    </row>
    <row r="35" spans="1:3">
      <c r="A35" s="21" t="s">
        <v>13</v>
      </c>
      <c r="B35" s="37">
        <v>5</v>
      </c>
      <c r="C35" s="22"/>
    </row>
    <row r="36" spans="1:3">
      <c r="A36" s="21" t="s">
        <v>151</v>
      </c>
      <c r="B36" s="37">
        <v>2</v>
      </c>
      <c r="C36" s="22">
        <v>1</v>
      </c>
    </row>
    <row r="37" spans="1:3">
      <c r="A37" s="21" t="s">
        <v>153</v>
      </c>
      <c r="B37" s="37">
        <v>2</v>
      </c>
      <c r="C37" s="22"/>
    </row>
    <row r="38" spans="1:3">
      <c r="A38" s="20" t="s">
        <v>16</v>
      </c>
      <c r="B38" s="37">
        <v>3</v>
      </c>
      <c r="C38" s="22"/>
    </row>
    <row r="39" spans="1:3">
      <c r="A39" s="21" t="s">
        <v>17</v>
      </c>
      <c r="B39" s="37">
        <v>5</v>
      </c>
      <c r="C39" s="22"/>
    </row>
    <row r="40" spans="1:3">
      <c r="A40" s="21" t="s">
        <v>292</v>
      </c>
      <c r="B40" s="37">
        <v>1</v>
      </c>
      <c r="C40" s="22"/>
    </row>
    <row r="41" spans="1:3">
      <c r="A41" s="20" t="s">
        <v>294</v>
      </c>
      <c r="B41" s="37">
        <v>1</v>
      </c>
      <c r="C41" s="22"/>
    </row>
    <row r="42" spans="1:3">
      <c r="A42" s="21" t="s">
        <v>297</v>
      </c>
      <c r="B42" s="37">
        <v>1</v>
      </c>
      <c r="C42" s="22"/>
    </row>
    <row r="43" spans="1:3">
      <c r="A43" s="21" t="s">
        <v>295</v>
      </c>
      <c r="B43" s="37">
        <v>1</v>
      </c>
      <c r="C43" s="22"/>
    </row>
    <row r="44" spans="1:3">
      <c r="A44" s="20" t="s">
        <v>71</v>
      </c>
      <c r="B44" s="37">
        <v>4</v>
      </c>
      <c r="C44" s="22"/>
    </row>
    <row r="45" spans="1:3">
      <c r="A45" s="21" t="s">
        <v>72</v>
      </c>
      <c r="B45" s="37">
        <v>4</v>
      </c>
      <c r="C45" s="22"/>
    </row>
    <row r="46" spans="1:3">
      <c r="A46" s="20" t="s">
        <v>20</v>
      </c>
      <c r="B46" s="37">
        <v>5</v>
      </c>
      <c r="C46" s="22"/>
    </row>
    <row r="47" spans="1:3">
      <c r="A47" s="21" t="s">
        <v>21</v>
      </c>
      <c r="B47" s="37">
        <v>5</v>
      </c>
      <c r="C47" s="22"/>
    </row>
    <row r="48" spans="1:3">
      <c r="A48" s="20" t="s">
        <v>155</v>
      </c>
      <c r="B48" s="37">
        <v>1</v>
      </c>
      <c r="C48" s="22"/>
    </row>
    <row r="49" spans="1:3">
      <c r="A49" s="21" t="s">
        <v>156</v>
      </c>
      <c r="B49" s="37">
        <v>2</v>
      </c>
      <c r="C49" s="22"/>
    </row>
    <row r="50" spans="1:3">
      <c r="A50" s="21" t="s">
        <v>350</v>
      </c>
      <c r="B50" s="37">
        <v>0</v>
      </c>
      <c r="C50" s="22"/>
    </row>
    <row r="51" spans="1:3">
      <c r="A51" s="20" t="s">
        <v>23</v>
      </c>
      <c r="B51" s="37">
        <v>2.625</v>
      </c>
      <c r="C51" s="22">
        <v>1</v>
      </c>
    </row>
    <row r="52" spans="1:3">
      <c r="A52" s="21" t="s">
        <v>298</v>
      </c>
      <c r="B52" s="37">
        <v>1</v>
      </c>
      <c r="C52" s="22"/>
    </row>
    <row r="53" spans="1:3">
      <c r="A53" s="21" t="s">
        <v>166</v>
      </c>
      <c r="B53" s="37">
        <v>2</v>
      </c>
      <c r="C53" s="22"/>
    </row>
    <row r="54" spans="1:3">
      <c r="A54" s="21" t="s">
        <v>26</v>
      </c>
      <c r="B54" s="37">
        <v>5</v>
      </c>
      <c r="C54" s="22"/>
    </row>
    <row r="55" spans="1:3">
      <c r="A55" s="21" t="s">
        <v>164</v>
      </c>
      <c r="B55" s="37">
        <v>2</v>
      </c>
      <c r="C55" s="22"/>
    </row>
    <row r="56" spans="1:3">
      <c r="A56" s="21" t="s">
        <v>162</v>
      </c>
      <c r="B56" s="37">
        <v>2</v>
      </c>
      <c r="C56" s="22"/>
    </row>
    <row r="57" spans="1:3">
      <c r="A57" s="21" t="s">
        <v>160</v>
      </c>
      <c r="B57" s="37">
        <v>2</v>
      </c>
      <c r="C57" s="22">
        <v>1</v>
      </c>
    </row>
    <row r="58" spans="1:3">
      <c r="A58" s="21" t="s">
        <v>158</v>
      </c>
      <c r="B58" s="37">
        <v>2</v>
      </c>
      <c r="C58" s="22"/>
    </row>
    <row r="59" spans="1:3">
      <c r="A59" s="21" t="s">
        <v>24</v>
      </c>
      <c r="B59" s="37">
        <v>5</v>
      </c>
      <c r="C59" s="22"/>
    </row>
    <row r="60" spans="1:3">
      <c r="A60" s="20" t="s">
        <v>74</v>
      </c>
      <c r="B60" s="37">
        <v>2</v>
      </c>
      <c r="C60" s="22">
        <v>2</v>
      </c>
    </row>
    <row r="61" spans="1:3">
      <c r="A61" s="21" t="s">
        <v>168</v>
      </c>
      <c r="B61" s="37">
        <v>2</v>
      </c>
      <c r="C61" s="22"/>
    </row>
    <row r="62" spans="1:3">
      <c r="A62" s="21" t="s">
        <v>75</v>
      </c>
      <c r="B62" s="37">
        <v>4</v>
      </c>
      <c r="C62" s="22"/>
    </row>
    <row r="63" spans="1:3">
      <c r="A63" s="21" t="s">
        <v>301</v>
      </c>
      <c r="B63" s="37">
        <v>1</v>
      </c>
      <c r="C63" s="22"/>
    </row>
    <row r="64" spans="1:3">
      <c r="A64" s="21" t="s">
        <v>170</v>
      </c>
      <c r="B64" s="37">
        <v>2</v>
      </c>
      <c r="C64" s="22">
        <v>1</v>
      </c>
    </row>
    <row r="65" spans="1:3">
      <c r="A65" s="21" t="s">
        <v>300</v>
      </c>
      <c r="B65" s="37">
        <v>1</v>
      </c>
      <c r="C65" s="22">
        <v>1</v>
      </c>
    </row>
    <row r="66" spans="1:3">
      <c r="A66" s="20" t="s">
        <v>172</v>
      </c>
      <c r="B66" s="37">
        <v>1</v>
      </c>
      <c r="C66" s="22">
        <v>3</v>
      </c>
    </row>
    <row r="67" spans="1:3">
      <c r="A67" s="21" t="s">
        <v>303</v>
      </c>
      <c r="B67" s="37">
        <v>1</v>
      </c>
      <c r="C67" s="22"/>
    </row>
    <row r="68" spans="1:3">
      <c r="A68" s="21" t="s">
        <v>173</v>
      </c>
      <c r="B68" s="37">
        <v>2</v>
      </c>
      <c r="C68" s="22"/>
    </row>
    <row r="69" spans="1:3">
      <c r="A69" s="21" t="s">
        <v>354</v>
      </c>
      <c r="B69" s="37">
        <v>0</v>
      </c>
      <c r="C69" s="22">
        <v>1</v>
      </c>
    </row>
    <row r="70" spans="1:3">
      <c r="A70" s="21" t="s">
        <v>352</v>
      </c>
      <c r="B70" s="37">
        <v>0</v>
      </c>
      <c r="C70" s="22">
        <v>1</v>
      </c>
    </row>
    <row r="71" spans="1:3">
      <c r="A71" s="21" t="s">
        <v>174</v>
      </c>
      <c r="B71" s="37">
        <v>2</v>
      </c>
      <c r="C71" s="22">
        <v>1</v>
      </c>
    </row>
    <row r="72" spans="1:3">
      <c r="A72" s="20" t="s">
        <v>176</v>
      </c>
      <c r="B72" s="37">
        <v>1</v>
      </c>
      <c r="C72" s="22">
        <v>2</v>
      </c>
    </row>
    <row r="73" spans="1:3">
      <c r="A73" s="21" t="s">
        <v>177</v>
      </c>
      <c r="B73" s="37">
        <v>2</v>
      </c>
      <c r="C73" s="22">
        <v>1</v>
      </c>
    </row>
    <row r="74" spans="1:3">
      <c r="A74" s="21" t="s">
        <v>305</v>
      </c>
      <c r="B74" s="37">
        <v>1</v>
      </c>
      <c r="C74" s="22"/>
    </row>
    <row r="75" spans="1:3">
      <c r="A75" s="21" t="s">
        <v>355</v>
      </c>
      <c r="B75" s="37">
        <v>0</v>
      </c>
      <c r="C75" s="22">
        <v>1</v>
      </c>
    </row>
    <row r="76" spans="1:3">
      <c r="A76" s="20" t="s">
        <v>29</v>
      </c>
      <c r="B76" s="37">
        <v>1.5</v>
      </c>
      <c r="C76" s="22">
        <v>2</v>
      </c>
    </row>
    <row r="77" spans="1:3">
      <c r="A77" s="21" t="s">
        <v>359</v>
      </c>
      <c r="B77" s="37">
        <v>0</v>
      </c>
      <c r="C77" s="22"/>
    </row>
    <row r="78" spans="1:3">
      <c r="A78" s="21" t="s">
        <v>30</v>
      </c>
      <c r="B78" s="37">
        <v>5</v>
      </c>
      <c r="C78" s="22"/>
    </row>
    <row r="79" spans="1:3">
      <c r="A79" s="21" t="s">
        <v>181</v>
      </c>
      <c r="B79" s="37">
        <v>2</v>
      </c>
      <c r="C79" s="22">
        <v>1</v>
      </c>
    </row>
    <row r="80" spans="1:3">
      <c r="A80" s="21" t="s">
        <v>357</v>
      </c>
      <c r="B80" s="37">
        <v>0</v>
      </c>
      <c r="C80" s="22"/>
    </row>
    <row r="81" spans="1:3">
      <c r="A81" s="21" t="s">
        <v>361</v>
      </c>
      <c r="B81" s="37">
        <v>0</v>
      </c>
      <c r="C81" s="22">
        <v>1</v>
      </c>
    </row>
    <row r="82" spans="1:3">
      <c r="A82" s="21" t="s">
        <v>179</v>
      </c>
      <c r="B82" s="37">
        <v>2</v>
      </c>
      <c r="C82" s="22"/>
    </row>
    <row r="83" spans="1:3">
      <c r="A83" s="20" t="s">
        <v>32</v>
      </c>
      <c r="B83" s="37">
        <v>3.5</v>
      </c>
      <c r="C83" s="22"/>
    </row>
    <row r="84" spans="1:3">
      <c r="A84" s="21" t="s">
        <v>280</v>
      </c>
      <c r="B84" s="37">
        <v>2</v>
      </c>
      <c r="C84" s="22"/>
    </row>
    <row r="85" spans="1:3">
      <c r="A85" s="21" t="s">
        <v>33</v>
      </c>
      <c r="B85" s="37">
        <v>5</v>
      </c>
      <c r="C85" s="22"/>
    </row>
    <row r="86" spans="1:3">
      <c r="A86" s="20" t="s">
        <v>35</v>
      </c>
      <c r="B86" s="37">
        <v>3.3333333333333335</v>
      </c>
      <c r="C86" s="22">
        <v>1</v>
      </c>
    </row>
    <row r="87" spans="1:3">
      <c r="A87" s="21" t="s">
        <v>36</v>
      </c>
      <c r="B87" s="37">
        <v>5</v>
      </c>
      <c r="C87" s="22"/>
    </row>
    <row r="88" spans="1:3">
      <c r="A88" s="21" t="s">
        <v>104</v>
      </c>
      <c r="B88" s="37">
        <v>3</v>
      </c>
      <c r="C88" s="22">
        <v>1</v>
      </c>
    </row>
    <row r="89" spans="1:3">
      <c r="A89" s="21" t="s">
        <v>183</v>
      </c>
      <c r="B89" s="37">
        <v>2</v>
      </c>
      <c r="C89" s="22"/>
    </row>
    <row r="90" spans="1:3">
      <c r="A90" s="20" t="s">
        <v>38</v>
      </c>
      <c r="B90" s="37">
        <v>2.625</v>
      </c>
      <c r="C90" s="22"/>
    </row>
    <row r="91" spans="1:3">
      <c r="A91" s="21" t="s">
        <v>191</v>
      </c>
      <c r="B91" s="37">
        <v>2</v>
      </c>
      <c r="C91" s="22"/>
    </row>
    <row r="92" spans="1:3">
      <c r="A92" s="21" t="s">
        <v>189</v>
      </c>
      <c r="B92" s="37">
        <v>2</v>
      </c>
      <c r="C92" s="22"/>
    </row>
    <row r="93" spans="1:3" ht="25.5">
      <c r="A93" s="21" t="s">
        <v>307</v>
      </c>
      <c r="B93" s="37">
        <v>1</v>
      </c>
      <c r="C93" s="22"/>
    </row>
    <row r="94" spans="1:3">
      <c r="A94" s="21" t="s">
        <v>76</v>
      </c>
      <c r="B94" s="37">
        <v>4</v>
      </c>
      <c r="C94" s="22"/>
    </row>
    <row r="95" spans="1:3">
      <c r="A95" s="21" t="s">
        <v>187</v>
      </c>
      <c r="B95" s="37">
        <v>2</v>
      </c>
      <c r="C95" s="22"/>
    </row>
    <row r="96" spans="1:3">
      <c r="A96" s="21" t="s">
        <v>185</v>
      </c>
      <c r="B96" s="37">
        <v>2</v>
      </c>
      <c r="C96" s="22"/>
    </row>
    <row r="97" spans="1:3">
      <c r="A97" s="21" t="s">
        <v>107</v>
      </c>
      <c r="B97" s="37">
        <v>3</v>
      </c>
      <c r="C97" s="22"/>
    </row>
    <row r="98" spans="1:3">
      <c r="A98" s="21" t="s">
        <v>39</v>
      </c>
      <c r="B98" s="37">
        <v>5</v>
      </c>
      <c r="C98" s="22"/>
    </row>
    <row r="99" spans="1:3">
      <c r="A99" s="20" t="s">
        <v>309</v>
      </c>
      <c r="B99" s="37">
        <v>1</v>
      </c>
      <c r="C99" s="22"/>
    </row>
    <row r="100" spans="1:3">
      <c r="A100" s="21" t="s">
        <v>310</v>
      </c>
      <c r="B100" s="37">
        <v>1</v>
      </c>
      <c r="C100" s="22"/>
    </row>
    <row r="101" spans="1:3">
      <c r="A101" s="20" t="s">
        <v>41</v>
      </c>
      <c r="B101" s="37">
        <v>3.6</v>
      </c>
      <c r="C101" s="22"/>
    </row>
    <row r="102" spans="1:3">
      <c r="A102" s="21" t="s">
        <v>42</v>
      </c>
      <c r="B102" s="37">
        <v>5</v>
      </c>
      <c r="C102" s="22"/>
    </row>
    <row r="103" spans="1:3">
      <c r="A103" s="21" t="s">
        <v>312</v>
      </c>
      <c r="B103" s="37">
        <v>1</v>
      </c>
      <c r="C103" s="22"/>
    </row>
    <row r="104" spans="1:3">
      <c r="A104" s="21" t="s">
        <v>193</v>
      </c>
      <c r="B104" s="37">
        <v>2</v>
      </c>
      <c r="C104" s="22"/>
    </row>
    <row r="105" spans="1:3">
      <c r="A105" s="21" t="s">
        <v>44</v>
      </c>
      <c r="B105" s="37">
        <v>5</v>
      </c>
      <c r="C105" s="22"/>
    </row>
    <row r="106" spans="1:3">
      <c r="A106" s="21" t="s">
        <v>46</v>
      </c>
      <c r="B106" s="37">
        <v>5</v>
      </c>
      <c r="C106" s="22"/>
    </row>
    <row r="107" spans="1:3">
      <c r="A107" s="20" t="s">
        <v>48</v>
      </c>
      <c r="B107" s="37">
        <v>5</v>
      </c>
      <c r="C107" s="22"/>
    </row>
    <row r="108" spans="1:3">
      <c r="A108" s="21" t="s">
        <v>49</v>
      </c>
      <c r="B108" s="37">
        <v>5</v>
      </c>
      <c r="C108" s="22"/>
    </row>
    <row r="109" spans="1:3">
      <c r="A109" s="20" t="s">
        <v>52</v>
      </c>
      <c r="B109" s="37">
        <v>3</v>
      </c>
      <c r="C109" s="22"/>
    </row>
    <row r="110" spans="1:3">
      <c r="A110" s="21" t="s">
        <v>314</v>
      </c>
      <c r="B110" s="37">
        <v>1</v>
      </c>
      <c r="C110" s="22"/>
    </row>
    <row r="111" spans="1:3" ht="25.5">
      <c r="A111" s="21" t="s">
        <v>53</v>
      </c>
      <c r="B111" s="37">
        <v>5</v>
      </c>
      <c r="C111" s="22"/>
    </row>
    <row r="112" spans="1:3">
      <c r="A112" s="20" t="s">
        <v>362</v>
      </c>
      <c r="B112" s="37">
        <v>0</v>
      </c>
      <c r="C112" s="22"/>
    </row>
    <row r="113" spans="1:3">
      <c r="A113" s="21" t="s">
        <v>363</v>
      </c>
      <c r="B113" s="37">
        <v>0</v>
      </c>
      <c r="C113" s="22"/>
    </row>
    <row r="114" spans="1:3">
      <c r="A114" s="20" t="s">
        <v>195</v>
      </c>
      <c r="B114" s="37">
        <v>1.5</v>
      </c>
      <c r="C114" s="22"/>
    </row>
    <row r="115" spans="1:3">
      <c r="A115" s="21" t="s">
        <v>196</v>
      </c>
      <c r="B115" s="37">
        <v>2</v>
      </c>
      <c r="C115" s="22"/>
    </row>
    <row r="116" spans="1:3">
      <c r="A116" s="21" t="s">
        <v>316</v>
      </c>
      <c r="B116" s="37">
        <v>1</v>
      </c>
      <c r="C116" s="22"/>
    </row>
    <row r="117" spans="1:3">
      <c r="A117" s="20" t="s">
        <v>197</v>
      </c>
      <c r="B117" s="37">
        <v>2</v>
      </c>
      <c r="C117" s="22">
        <v>1</v>
      </c>
    </row>
    <row r="118" spans="1:3">
      <c r="A118" s="21" t="s">
        <v>198</v>
      </c>
      <c r="B118" s="37">
        <v>2</v>
      </c>
      <c r="C118" s="22">
        <v>1</v>
      </c>
    </row>
    <row r="119" spans="1:3">
      <c r="A119" s="20" t="s">
        <v>318</v>
      </c>
      <c r="B119" s="37">
        <v>1</v>
      </c>
      <c r="C119" s="22"/>
    </row>
    <row r="120" spans="1:3">
      <c r="A120" s="21" t="s">
        <v>319</v>
      </c>
      <c r="B120" s="37">
        <v>1</v>
      </c>
      <c r="C120" s="22"/>
    </row>
    <row r="121" spans="1:3">
      <c r="A121" s="21" t="s">
        <v>321</v>
      </c>
      <c r="B121" s="37">
        <v>1</v>
      </c>
      <c r="C121" s="22"/>
    </row>
    <row r="122" spans="1:3">
      <c r="A122" s="20" t="s">
        <v>109</v>
      </c>
      <c r="B122" s="37">
        <v>3</v>
      </c>
      <c r="C122" s="22"/>
    </row>
    <row r="123" spans="1:3">
      <c r="A123" s="21" t="s">
        <v>110</v>
      </c>
      <c r="B123" s="37">
        <v>3</v>
      </c>
      <c r="C123" s="22"/>
    </row>
    <row r="124" spans="1:3">
      <c r="A124" s="20" t="s">
        <v>365</v>
      </c>
      <c r="B124" s="37">
        <v>0</v>
      </c>
      <c r="C124" s="22"/>
    </row>
    <row r="125" spans="1:3">
      <c r="A125" s="21" t="s">
        <v>366</v>
      </c>
      <c r="B125" s="37">
        <v>0</v>
      </c>
      <c r="C125" s="22"/>
    </row>
    <row r="126" spans="1:3">
      <c r="A126" s="20" t="s">
        <v>201</v>
      </c>
      <c r="B126" s="37">
        <v>2</v>
      </c>
      <c r="C126" s="22"/>
    </row>
    <row r="127" spans="1:3">
      <c r="A127" s="21" t="s">
        <v>202</v>
      </c>
      <c r="B127" s="37">
        <v>2</v>
      </c>
      <c r="C127" s="22"/>
    </row>
    <row r="128" spans="1:3">
      <c r="A128" s="20" t="s">
        <v>204</v>
      </c>
      <c r="B128" s="37">
        <v>2</v>
      </c>
      <c r="C128" s="22"/>
    </row>
    <row r="129" spans="1:3">
      <c r="A129" s="21" t="s">
        <v>205</v>
      </c>
      <c r="B129" s="37">
        <v>2</v>
      </c>
      <c r="C129" s="22"/>
    </row>
    <row r="130" spans="1:3">
      <c r="A130" s="20" t="s">
        <v>112</v>
      </c>
      <c r="B130" s="37">
        <v>1.7142857142857142</v>
      </c>
      <c r="C130" s="22">
        <v>1</v>
      </c>
    </row>
    <row r="131" spans="1:3">
      <c r="A131" s="21" t="s">
        <v>213</v>
      </c>
      <c r="B131" s="37">
        <v>2</v>
      </c>
      <c r="C131" s="22"/>
    </row>
    <row r="132" spans="1:3">
      <c r="A132" s="21" t="s">
        <v>323</v>
      </c>
      <c r="B132" s="37">
        <v>1</v>
      </c>
      <c r="C132" s="22"/>
    </row>
    <row r="133" spans="1:3">
      <c r="A133" s="21" t="s">
        <v>367</v>
      </c>
      <c r="B133" s="37">
        <v>0</v>
      </c>
      <c r="C133" s="22"/>
    </row>
    <row r="134" spans="1:3">
      <c r="A134" s="21" t="s">
        <v>211</v>
      </c>
      <c r="B134" s="37">
        <v>2</v>
      </c>
      <c r="C134" s="22">
        <v>1</v>
      </c>
    </row>
    <row r="135" spans="1:3">
      <c r="A135" s="21" t="s">
        <v>209</v>
      </c>
      <c r="B135" s="37">
        <v>2</v>
      </c>
      <c r="C135" s="22"/>
    </row>
    <row r="136" spans="1:3">
      <c r="A136" s="21" t="s">
        <v>113</v>
      </c>
      <c r="B136" s="37">
        <v>3</v>
      </c>
      <c r="C136" s="22"/>
    </row>
    <row r="137" spans="1:3">
      <c r="A137" s="21" t="s">
        <v>207</v>
      </c>
      <c r="B137" s="37">
        <v>2</v>
      </c>
      <c r="C137" s="22"/>
    </row>
    <row r="138" spans="1:3">
      <c r="A138" s="20" t="s">
        <v>55</v>
      </c>
      <c r="B138" s="37">
        <v>5</v>
      </c>
      <c r="C138" s="22"/>
    </row>
    <row r="139" spans="1:3">
      <c r="A139" s="21" t="s">
        <v>56</v>
      </c>
      <c r="B139" s="37">
        <v>5</v>
      </c>
      <c r="C139" s="22"/>
    </row>
    <row r="140" spans="1:3">
      <c r="A140" s="20" t="s">
        <v>215</v>
      </c>
      <c r="B140" s="37">
        <v>2</v>
      </c>
      <c r="C140" s="22">
        <v>1</v>
      </c>
    </row>
    <row r="141" spans="1:3">
      <c r="A141" s="21" t="s">
        <v>220</v>
      </c>
      <c r="B141" s="37">
        <v>2</v>
      </c>
      <c r="C141" s="22"/>
    </row>
    <row r="142" spans="1:3">
      <c r="A142" s="21" t="s">
        <v>218</v>
      </c>
      <c r="B142" s="37">
        <v>2</v>
      </c>
      <c r="C142" s="22"/>
    </row>
    <row r="143" spans="1:3">
      <c r="A143" s="21" t="s">
        <v>216</v>
      </c>
      <c r="B143" s="37">
        <v>2</v>
      </c>
      <c r="C143" s="22">
        <v>1</v>
      </c>
    </row>
    <row r="144" spans="1:3">
      <c r="A144" s="20" t="s">
        <v>325</v>
      </c>
      <c r="B144" s="37">
        <v>1</v>
      </c>
      <c r="C144" s="22"/>
    </row>
    <row r="145" spans="1:3">
      <c r="A145" s="21" t="s">
        <v>326</v>
      </c>
      <c r="B145" s="37">
        <v>1</v>
      </c>
      <c r="C145" s="22"/>
    </row>
    <row r="146" spans="1:3">
      <c r="A146" s="20" t="s">
        <v>222</v>
      </c>
      <c r="B146" s="37">
        <v>2</v>
      </c>
      <c r="C146" s="22"/>
    </row>
    <row r="147" spans="1:3">
      <c r="A147" s="21" t="s">
        <v>223</v>
      </c>
      <c r="B147" s="37">
        <v>2</v>
      </c>
      <c r="C147" s="22"/>
    </row>
    <row r="148" spans="1:3">
      <c r="A148" s="20" t="s">
        <v>58</v>
      </c>
      <c r="B148" s="37">
        <v>4.5</v>
      </c>
      <c r="C148" s="22"/>
    </row>
    <row r="149" spans="1:3">
      <c r="A149" s="21" t="s">
        <v>59</v>
      </c>
      <c r="B149" s="37">
        <v>5</v>
      </c>
      <c r="C149" s="22"/>
    </row>
    <row r="150" spans="1:3">
      <c r="A150" s="21" t="s">
        <v>79</v>
      </c>
      <c r="B150" s="37">
        <v>4</v>
      </c>
      <c r="C150" s="22"/>
    </row>
    <row r="151" spans="1:3">
      <c r="A151" s="20" t="s">
        <v>225</v>
      </c>
      <c r="B151" s="37">
        <v>2</v>
      </c>
      <c r="C151" s="22">
        <v>1</v>
      </c>
    </row>
    <row r="152" spans="1:3">
      <c r="A152" s="21" t="s">
        <v>226</v>
      </c>
      <c r="B152" s="37">
        <v>2</v>
      </c>
      <c r="C152" s="22">
        <v>1</v>
      </c>
    </row>
    <row r="153" spans="1:3">
      <c r="A153" s="21" t="s">
        <v>228</v>
      </c>
      <c r="B153" s="37">
        <v>2</v>
      </c>
      <c r="C153" s="22"/>
    </row>
    <row r="154" spans="1:3">
      <c r="A154" s="20" t="s">
        <v>115</v>
      </c>
      <c r="B154" s="37">
        <v>2.5</v>
      </c>
      <c r="C154" s="22">
        <v>1</v>
      </c>
    </row>
    <row r="155" spans="1:3">
      <c r="A155" s="21" t="s">
        <v>116</v>
      </c>
      <c r="B155" s="37">
        <v>3</v>
      </c>
      <c r="C155" s="22">
        <v>1</v>
      </c>
    </row>
    <row r="156" spans="1:3">
      <c r="A156" s="21" t="s">
        <v>230</v>
      </c>
      <c r="B156" s="37">
        <v>2</v>
      </c>
      <c r="C156" s="22"/>
    </row>
    <row r="157" spans="1:3">
      <c r="A157" s="20" t="s">
        <v>328</v>
      </c>
      <c r="B157" s="37">
        <v>0.5</v>
      </c>
      <c r="C157" s="22"/>
    </row>
    <row r="158" spans="1:3">
      <c r="A158" s="21" t="s">
        <v>369</v>
      </c>
      <c r="B158" s="37">
        <v>0</v>
      </c>
      <c r="C158" s="22"/>
    </row>
    <row r="159" spans="1:3">
      <c r="A159" s="21" t="s">
        <v>329</v>
      </c>
      <c r="B159" s="37">
        <v>1</v>
      </c>
      <c r="C159" s="22"/>
    </row>
    <row r="160" spans="1:3">
      <c r="A160" s="20" t="s">
        <v>118</v>
      </c>
      <c r="B160" s="37">
        <v>1.6666666666666667</v>
      </c>
      <c r="C160" s="22"/>
    </row>
    <row r="161" spans="1:3">
      <c r="A161" s="21" t="s">
        <v>236</v>
      </c>
      <c r="B161" s="37">
        <v>2</v>
      </c>
      <c r="C161" s="22"/>
    </row>
    <row r="162" spans="1:3">
      <c r="A162" s="21" t="s">
        <v>238</v>
      </c>
      <c r="B162" s="37">
        <v>2</v>
      </c>
      <c r="C162" s="22"/>
    </row>
    <row r="163" spans="1:3">
      <c r="A163" s="21" t="s">
        <v>370</v>
      </c>
      <c r="B163" s="37">
        <v>0</v>
      </c>
      <c r="C163" s="22"/>
    </row>
    <row r="164" spans="1:3">
      <c r="A164" s="21" t="s">
        <v>119</v>
      </c>
      <c r="B164" s="37">
        <v>3</v>
      </c>
      <c r="C164" s="22"/>
    </row>
    <row r="165" spans="1:3">
      <c r="A165" s="21" t="s">
        <v>332</v>
      </c>
      <c r="B165" s="37">
        <v>1</v>
      </c>
      <c r="C165" s="22"/>
    </row>
    <row r="166" spans="1:3">
      <c r="A166" s="21" t="s">
        <v>240</v>
      </c>
      <c r="B166" s="37">
        <v>2</v>
      </c>
      <c r="C166" s="22"/>
    </row>
    <row r="167" spans="1:3">
      <c r="A167" s="21" t="s">
        <v>234</v>
      </c>
      <c r="B167" s="37">
        <v>2</v>
      </c>
      <c r="C167" s="22"/>
    </row>
    <row r="168" spans="1:3">
      <c r="A168" s="21" t="s">
        <v>232</v>
      </c>
      <c r="B168" s="37">
        <v>2</v>
      </c>
      <c r="C168" s="22"/>
    </row>
    <row r="169" spans="1:3">
      <c r="A169" s="21" t="s">
        <v>330</v>
      </c>
      <c r="B169" s="37">
        <v>1</v>
      </c>
      <c r="C169" s="22"/>
    </row>
    <row r="170" spans="1:3">
      <c r="A170" s="20" t="s">
        <v>61</v>
      </c>
      <c r="B170" s="37">
        <v>2</v>
      </c>
      <c r="C170" s="22">
        <v>2</v>
      </c>
    </row>
    <row r="171" spans="1:3">
      <c r="A171" s="21" t="s">
        <v>246</v>
      </c>
      <c r="B171" s="37">
        <v>2</v>
      </c>
      <c r="C171" s="22"/>
    </row>
    <row r="172" spans="1:3">
      <c r="A172" s="21" t="s">
        <v>244</v>
      </c>
      <c r="B172" s="37">
        <v>2</v>
      </c>
      <c r="C172" s="22"/>
    </row>
    <row r="173" spans="1:3">
      <c r="A173" s="21" t="s">
        <v>242</v>
      </c>
      <c r="B173" s="37">
        <v>2</v>
      </c>
      <c r="C173" s="22">
        <v>1</v>
      </c>
    </row>
    <row r="174" spans="1:3">
      <c r="A174" s="21" t="s">
        <v>334</v>
      </c>
      <c r="B174" s="37">
        <v>1</v>
      </c>
      <c r="C174" s="22"/>
    </row>
    <row r="175" spans="1:3">
      <c r="A175" s="21" t="s">
        <v>123</v>
      </c>
      <c r="B175" s="37">
        <v>3</v>
      </c>
      <c r="C175" s="22">
        <v>1</v>
      </c>
    </row>
    <row r="176" spans="1:3">
      <c r="A176" s="21" t="s">
        <v>371</v>
      </c>
      <c r="B176" s="37">
        <v>0</v>
      </c>
      <c r="C176" s="22"/>
    </row>
    <row r="177" spans="1:3">
      <c r="A177" s="21" t="s">
        <v>81</v>
      </c>
      <c r="B177" s="37">
        <v>4</v>
      </c>
      <c r="C177" s="22"/>
    </row>
    <row r="178" spans="1:3">
      <c r="A178" s="21" t="s">
        <v>121</v>
      </c>
      <c r="B178" s="37">
        <v>3</v>
      </c>
      <c r="C178" s="22"/>
    </row>
    <row r="179" spans="1:3">
      <c r="A179" s="21" t="s">
        <v>375</v>
      </c>
      <c r="B179" s="37">
        <v>0</v>
      </c>
      <c r="C179" s="22"/>
    </row>
    <row r="180" spans="1:3">
      <c r="A180" s="21" t="s">
        <v>373</v>
      </c>
      <c r="B180" s="37">
        <v>0</v>
      </c>
      <c r="C180" s="22"/>
    </row>
    <row r="181" spans="1:3">
      <c r="A181" s="21" t="s">
        <v>62</v>
      </c>
      <c r="B181" s="37">
        <v>5</v>
      </c>
      <c r="C181" s="22"/>
    </row>
    <row r="182" spans="1:3">
      <c r="A182" s="20" t="s">
        <v>64</v>
      </c>
      <c r="B182" s="37">
        <v>2.4571428571428573</v>
      </c>
      <c r="C182" s="22">
        <v>7</v>
      </c>
    </row>
    <row r="183" spans="1:3">
      <c r="A183" s="21" t="s">
        <v>259</v>
      </c>
      <c r="B183" s="37">
        <v>2</v>
      </c>
      <c r="C183" s="22"/>
    </row>
    <row r="184" spans="1:3">
      <c r="A184" s="21" t="s">
        <v>263</v>
      </c>
      <c r="B184" s="37">
        <v>2</v>
      </c>
      <c r="C184" s="22">
        <v>1</v>
      </c>
    </row>
    <row r="185" spans="1:3">
      <c r="A185" s="21" t="s">
        <v>265</v>
      </c>
      <c r="B185" s="37">
        <v>2</v>
      </c>
      <c r="C185" s="22"/>
    </row>
    <row r="186" spans="1:3">
      <c r="A186" s="21" t="s">
        <v>376</v>
      </c>
      <c r="B186" s="37">
        <v>0</v>
      </c>
      <c r="C186" s="22"/>
    </row>
    <row r="187" spans="1:3">
      <c r="A187" s="21" t="s">
        <v>89</v>
      </c>
      <c r="B187" s="37">
        <v>4</v>
      </c>
      <c r="C187" s="22"/>
    </row>
    <row r="188" spans="1:3">
      <c r="A188" s="21" t="s">
        <v>267</v>
      </c>
      <c r="B188" s="37">
        <v>2</v>
      </c>
      <c r="C188" s="22">
        <v>1</v>
      </c>
    </row>
    <row r="189" spans="1:3">
      <c r="A189" s="21" t="s">
        <v>253</v>
      </c>
      <c r="B189" s="37">
        <v>2</v>
      </c>
      <c r="C189" s="22">
        <v>1</v>
      </c>
    </row>
    <row r="190" spans="1:3">
      <c r="A190" s="21" t="s">
        <v>261</v>
      </c>
      <c r="B190" s="37">
        <v>2</v>
      </c>
      <c r="C190" s="22"/>
    </row>
    <row r="191" spans="1:3">
      <c r="A191" s="21" t="s">
        <v>249</v>
      </c>
      <c r="B191" s="37">
        <v>2</v>
      </c>
      <c r="C191" s="22"/>
    </row>
    <row r="192" spans="1:3">
      <c r="A192" s="21" t="s">
        <v>336</v>
      </c>
      <c r="B192" s="37">
        <v>1</v>
      </c>
      <c r="C192" s="22"/>
    </row>
    <row r="193" spans="1:3">
      <c r="A193" s="21" t="s">
        <v>421</v>
      </c>
      <c r="B193" s="37">
        <v>4</v>
      </c>
      <c r="C193" s="22"/>
    </row>
    <row r="194" spans="1:3">
      <c r="A194" s="21" t="s">
        <v>65</v>
      </c>
      <c r="B194" s="37">
        <v>5</v>
      </c>
      <c r="C194" s="22"/>
    </row>
    <row r="195" spans="1:3">
      <c r="A195" s="21" t="s">
        <v>269</v>
      </c>
      <c r="B195" s="37">
        <v>2</v>
      </c>
      <c r="C195" s="22"/>
    </row>
    <row r="196" spans="1:3">
      <c r="A196" s="21" t="s">
        <v>338</v>
      </c>
      <c r="B196" s="37">
        <v>1</v>
      </c>
      <c r="C196" s="22"/>
    </row>
    <row r="197" spans="1:3">
      <c r="A197" s="21" t="s">
        <v>129</v>
      </c>
      <c r="B197" s="37">
        <v>3</v>
      </c>
      <c r="C197" s="22"/>
    </row>
    <row r="198" spans="1:3">
      <c r="A198" s="21" t="s">
        <v>271</v>
      </c>
      <c r="B198" s="37">
        <v>2</v>
      </c>
      <c r="C198" s="22"/>
    </row>
    <row r="199" spans="1:3">
      <c r="A199" s="21" t="s">
        <v>127</v>
      </c>
      <c r="B199" s="37">
        <v>3</v>
      </c>
      <c r="C199" s="22">
        <v>1</v>
      </c>
    </row>
    <row r="200" spans="1:3">
      <c r="A200" s="21" t="s">
        <v>95</v>
      </c>
      <c r="B200" s="37">
        <v>4</v>
      </c>
      <c r="C200" s="22"/>
    </row>
    <row r="201" spans="1:3">
      <c r="A201" s="21" t="s">
        <v>251</v>
      </c>
      <c r="B201" s="37">
        <v>2</v>
      </c>
      <c r="C201" s="22">
        <v>1</v>
      </c>
    </row>
    <row r="202" spans="1:3">
      <c r="A202" s="21" t="s">
        <v>91</v>
      </c>
      <c r="B202" s="37">
        <v>4</v>
      </c>
      <c r="C202" s="22"/>
    </row>
    <row r="203" spans="1:3">
      <c r="A203" s="21" t="s">
        <v>340</v>
      </c>
      <c r="B203" s="37">
        <v>1</v>
      </c>
      <c r="C203" s="22"/>
    </row>
    <row r="204" spans="1:3">
      <c r="A204" s="21" t="s">
        <v>344</v>
      </c>
      <c r="B204" s="37">
        <v>1</v>
      </c>
      <c r="C204" s="22"/>
    </row>
    <row r="205" spans="1:3">
      <c r="A205" s="21" t="s">
        <v>248</v>
      </c>
      <c r="B205" s="37">
        <v>2</v>
      </c>
      <c r="C205" s="22"/>
    </row>
    <row r="206" spans="1:3">
      <c r="A206" s="21" t="s">
        <v>257</v>
      </c>
      <c r="B206" s="37">
        <v>2</v>
      </c>
      <c r="C206" s="22"/>
    </row>
    <row r="207" spans="1:3">
      <c r="A207" s="21" t="s">
        <v>93</v>
      </c>
      <c r="B207" s="37">
        <v>4</v>
      </c>
      <c r="C207" s="22"/>
    </row>
    <row r="208" spans="1:3">
      <c r="A208" s="21" t="s">
        <v>378</v>
      </c>
      <c r="B208" s="37">
        <v>0</v>
      </c>
      <c r="C208" s="22"/>
    </row>
    <row r="209" spans="1:3">
      <c r="A209" s="21" t="s">
        <v>255</v>
      </c>
      <c r="B209" s="37">
        <v>2</v>
      </c>
      <c r="C209" s="22"/>
    </row>
    <row r="210" spans="1:3">
      <c r="A210" s="21" t="s">
        <v>342</v>
      </c>
      <c r="B210" s="37">
        <v>1</v>
      </c>
      <c r="C210" s="22">
        <v>1</v>
      </c>
    </row>
    <row r="211" spans="1:3">
      <c r="A211" s="21" t="s">
        <v>87</v>
      </c>
      <c r="B211" s="37">
        <v>4</v>
      </c>
      <c r="C211" s="22"/>
    </row>
    <row r="212" spans="1:3">
      <c r="A212" s="21" t="s">
        <v>125</v>
      </c>
      <c r="B212" s="37">
        <v>3</v>
      </c>
      <c r="C212" s="22"/>
    </row>
    <row r="213" spans="1:3">
      <c r="A213" s="21" t="s">
        <v>275</v>
      </c>
      <c r="B213" s="37">
        <v>2</v>
      </c>
      <c r="C213" s="22">
        <v>1</v>
      </c>
    </row>
    <row r="214" spans="1:3">
      <c r="A214" s="21" t="s">
        <v>273</v>
      </c>
      <c r="B214" s="37">
        <v>2</v>
      </c>
      <c r="C214" s="22"/>
    </row>
    <row r="215" spans="1:3">
      <c r="A215" s="21" t="s">
        <v>85</v>
      </c>
      <c r="B215" s="37">
        <v>4</v>
      </c>
      <c r="C215" s="22"/>
    </row>
    <row r="216" spans="1:3">
      <c r="A216" s="21" t="s">
        <v>83</v>
      </c>
      <c r="B216" s="37">
        <v>4</v>
      </c>
      <c r="C216" s="22"/>
    </row>
    <row r="217" spans="1:3">
      <c r="A217" s="21" t="s">
        <v>67</v>
      </c>
      <c r="B217" s="37">
        <v>5</v>
      </c>
      <c r="C217" s="22"/>
    </row>
    <row r="218" spans="1:3">
      <c r="A218" s="20" t="s">
        <v>277</v>
      </c>
      <c r="B218" s="37">
        <v>2</v>
      </c>
      <c r="C218" s="22"/>
    </row>
    <row r="219" spans="1:3">
      <c r="A219" s="21" t="s">
        <v>278</v>
      </c>
      <c r="B219" s="37">
        <v>2</v>
      </c>
      <c r="C219" s="22"/>
    </row>
    <row r="220" spans="1:3">
      <c r="A220" s="20" t="s">
        <v>380</v>
      </c>
      <c r="B220" s="37">
        <v>0</v>
      </c>
      <c r="C220" s="22"/>
    </row>
    <row r="221" spans="1:3" ht="25.5">
      <c r="A221" s="21" t="s">
        <v>381</v>
      </c>
      <c r="B221" s="37">
        <v>0</v>
      </c>
      <c r="C221" s="22"/>
    </row>
  </sheetData>
  <pageMargins left="0.7" right="0.7" top="0.75" bottom="0.75" header="0.3" footer="0.3"/>
  <pageSetup paperSize="9" orientation="portrait" horizontalDpi="200" verticalDpi="200" r:id="rId2"/>
</worksheet>
</file>

<file path=xl/worksheets/sheet5.xml><?xml version="1.0" encoding="utf-8"?>
<worksheet xmlns="http://schemas.openxmlformats.org/spreadsheetml/2006/main" xmlns:r="http://schemas.openxmlformats.org/officeDocument/2006/relationships">
  <dimension ref="A3:C174"/>
  <sheetViews>
    <sheetView workbookViewId="0"/>
  </sheetViews>
  <sheetFormatPr defaultRowHeight="12.75"/>
  <cols>
    <col min="1" max="1" width="68.5703125" bestFit="1" customWidth="1"/>
    <col min="2" max="2" width="11.140625" bestFit="1" customWidth="1"/>
    <col min="3" max="3" width="9.140625" bestFit="1" customWidth="1"/>
  </cols>
  <sheetData>
    <row r="3" spans="1:3">
      <c r="B3" s="19" t="s">
        <v>385</v>
      </c>
    </row>
    <row r="4" spans="1:3" ht="25.5">
      <c r="A4" s="19" t="s">
        <v>384</v>
      </c>
      <c r="B4" t="s">
        <v>387</v>
      </c>
      <c r="C4" t="s">
        <v>386</v>
      </c>
    </row>
    <row r="5" spans="1:3">
      <c r="A5" s="20" t="s">
        <v>369</v>
      </c>
      <c r="B5" s="22">
        <v>0</v>
      </c>
      <c r="C5" s="22"/>
    </row>
    <row r="6" spans="1:3">
      <c r="A6" s="20" t="s">
        <v>36</v>
      </c>
      <c r="B6" s="22">
        <v>5</v>
      </c>
      <c r="C6" s="22"/>
    </row>
    <row r="7" spans="1:3">
      <c r="A7" s="20" t="s">
        <v>259</v>
      </c>
      <c r="B7" s="22">
        <v>2</v>
      </c>
      <c r="C7" s="22"/>
    </row>
    <row r="8" spans="1:3">
      <c r="A8" s="20" t="s">
        <v>144</v>
      </c>
      <c r="B8" s="22">
        <v>2</v>
      </c>
      <c r="C8" s="22">
        <v>1</v>
      </c>
    </row>
    <row r="9" spans="1:3">
      <c r="A9" s="20" t="s">
        <v>191</v>
      </c>
      <c r="B9" s="22">
        <v>2</v>
      </c>
      <c r="C9" s="22"/>
    </row>
    <row r="10" spans="1:3">
      <c r="A10" s="20" t="s">
        <v>298</v>
      </c>
      <c r="B10" s="22">
        <v>1</v>
      </c>
      <c r="C10" s="22"/>
    </row>
    <row r="11" spans="1:3">
      <c r="A11" s="20" t="s">
        <v>263</v>
      </c>
      <c r="B11" s="22">
        <v>2</v>
      </c>
      <c r="C11" s="22">
        <v>1</v>
      </c>
    </row>
    <row r="12" spans="1:3">
      <c r="A12" s="20" t="s">
        <v>137</v>
      </c>
      <c r="B12" s="22">
        <v>2</v>
      </c>
      <c r="C12" s="22"/>
    </row>
    <row r="13" spans="1:3">
      <c r="A13" s="20" t="s">
        <v>265</v>
      </c>
      <c r="B13" s="22">
        <v>2</v>
      </c>
      <c r="C13" s="22"/>
    </row>
    <row r="14" spans="1:3">
      <c r="A14" s="20" t="s">
        <v>285</v>
      </c>
      <c r="B14" s="22">
        <v>1</v>
      </c>
      <c r="C14" s="22"/>
    </row>
    <row r="15" spans="1:3">
      <c r="A15" s="20" t="s">
        <v>226</v>
      </c>
      <c r="B15" s="22">
        <v>2</v>
      </c>
      <c r="C15" s="22">
        <v>1</v>
      </c>
    </row>
    <row r="16" spans="1:3">
      <c r="A16" s="20" t="s">
        <v>376</v>
      </c>
      <c r="B16" s="22">
        <v>0</v>
      </c>
      <c r="C16" s="22"/>
    </row>
    <row r="17" spans="1:3">
      <c r="A17" s="20" t="s">
        <v>213</v>
      </c>
      <c r="B17" s="22">
        <v>2</v>
      </c>
      <c r="C17" s="22"/>
    </row>
    <row r="18" spans="1:3">
      <c r="A18" s="20" t="s">
        <v>290</v>
      </c>
      <c r="B18" s="22">
        <v>1</v>
      </c>
      <c r="C18" s="22"/>
    </row>
    <row r="19" spans="1:3">
      <c r="A19" s="20" t="s">
        <v>89</v>
      </c>
      <c r="B19" s="22">
        <v>4</v>
      </c>
      <c r="C19" s="22"/>
    </row>
    <row r="20" spans="1:3">
      <c r="A20" s="20" t="s">
        <v>8</v>
      </c>
      <c r="B20" s="22">
        <v>5</v>
      </c>
      <c r="C20" s="22"/>
    </row>
    <row r="21" spans="1:3">
      <c r="A21" s="20" t="s">
        <v>177</v>
      </c>
      <c r="B21" s="22">
        <v>2</v>
      </c>
      <c r="C21" s="22">
        <v>1</v>
      </c>
    </row>
    <row r="22" spans="1:3">
      <c r="A22" s="20" t="s">
        <v>267</v>
      </c>
      <c r="B22" s="22">
        <v>2</v>
      </c>
      <c r="C22" s="22">
        <v>1</v>
      </c>
    </row>
    <row r="23" spans="1:3">
      <c r="A23" s="20" t="s">
        <v>253</v>
      </c>
      <c r="B23" s="22">
        <v>2</v>
      </c>
      <c r="C23" s="22">
        <v>1</v>
      </c>
    </row>
    <row r="24" spans="1:3">
      <c r="A24" s="20" t="s">
        <v>110</v>
      </c>
      <c r="B24" s="22">
        <v>3</v>
      </c>
      <c r="C24" s="22"/>
    </row>
    <row r="25" spans="1:3">
      <c r="A25" s="20" t="s">
        <v>261</v>
      </c>
      <c r="B25" s="22">
        <v>2</v>
      </c>
      <c r="C25" s="22"/>
    </row>
    <row r="26" spans="1:3">
      <c r="A26" s="20" t="s">
        <v>166</v>
      </c>
      <c r="B26" s="22">
        <v>2</v>
      </c>
      <c r="C26" s="22"/>
    </row>
    <row r="27" spans="1:3">
      <c r="A27" s="20" t="s">
        <v>249</v>
      </c>
      <c r="B27" s="22">
        <v>2</v>
      </c>
      <c r="C27" s="22"/>
    </row>
    <row r="28" spans="1:3">
      <c r="A28" s="20" t="s">
        <v>323</v>
      </c>
      <c r="B28" s="22">
        <v>1</v>
      </c>
      <c r="C28" s="22"/>
    </row>
    <row r="29" spans="1:3">
      <c r="A29" s="20" t="s">
        <v>336</v>
      </c>
      <c r="B29" s="22">
        <v>1</v>
      </c>
      <c r="C29" s="22"/>
    </row>
    <row r="30" spans="1:3">
      <c r="A30" s="20" t="s">
        <v>421</v>
      </c>
      <c r="B30" s="22">
        <v>4</v>
      </c>
      <c r="C30" s="22"/>
    </row>
    <row r="31" spans="1:3">
      <c r="A31" s="20" t="s">
        <v>42</v>
      </c>
      <c r="B31" s="22">
        <v>5</v>
      </c>
      <c r="C31" s="22"/>
    </row>
    <row r="32" spans="1:3">
      <c r="A32" s="20" t="s">
        <v>220</v>
      </c>
      <c r="B32" s="22">
        <v>2</v>
      </c>
      <c r="C32" s="22"/>
    </row>
    <row r="33" spans="1:3">
      <c r="A33" s="20" t="s">
        <v>189</v>
      </c>
      <c r="B33" s="22">
        <v>2</v>
      </c>
      <c r="C33" s="22"/>
    </row>
    <row r="34" spans="1:3">
      <c r="A34" s="20" t="s">
        <v>366</v>
      </c>
      <c r="B34" s="22">
        <v>0</v>
      </c>
      <c r="C34" s="22"/>
    </row>
    <row r="35" spans="1:3">
      <c r="A35" s="20" t="s">
        <v>246</v>
      </c>
      <c r="B35" s="22">
        <v>2</v>
      </c>
      <c r="C35" s="22"/>
    </row>
    <row r="36" spans="1:3">
      <c r="A36" s="20" t="s">
        <v>312</v>
      </c>
      <c r="B36" s="22">
        <v>1</v>
      </c>
      <c r="C36" s="22"/>
    </row>
    <row r="37" spans="1:3">
      <c r="A37" s="20" t="s">
        <v>244</v>
      </c>
      <c r="B37" s="22">
        <v>2</v>
      </c>
      <c r="C37" s="22"/>
    </row>
    <row r="38" spans="1:3">
      <c r="A38" s="20" t="s">
        <v>65</v>
      </c>
      <c r="B38" s="22">
        <v>5</v>
      </c>
      <c r="C38" s="22"/>
    </row>
    <row r="39" spans="1:3">
      <c r="A39" s="20" t="s">
        <v>269</v>
      </c>
      <c r="B39" s="22">
        <v>2</v>
      </c>
      <c r="C39" s="22"/>
    </row>
    <row r="40" spans="1:3">
      <c r="A40" s="20" t="s">
        <v>367</v>
      </c>
      <c r="B40" s="22">
        <v>0</v>
      </c>
      <c r="C40" s="22"/>
    </row>
    <row r="41" spans="1:3">
      <c r="A41" s="20" t="s">
        <v>303</v>
      </c>
      <c r="B41" s="22">
        <v>1</v>
      </c>
      <c r="C41" s="22"/>
    </row>
    <row r="42" spans="1:3">
      <c r="A42" s="20" t="s">
        <v>236</v>
      </c>
      <c r="B42" s="22">
        <v>2</v>
      </c>
      <c r="C42" s="22"/>
    </row>
    <row r="43" spans="1:3" ht="25.5">
      <c r="A43" s="20" t="s">
        <v>307</v>
      </c>
      <c r="B43" s="22">
        <v>1</v>
      </c>
      <c r="C43" s="22"/>
    </row>
    <row r="44" spans="1:3">
      <c r="A44" s="20" t="s">
        <v>76</v>
      </c>
      <c r="B44" s="22">
        <v>4</v>
      </c>
      <c r="C44" s="22"/>
    </row>
    <row r="45" spans="1:3">
      <c r="A45" s="20" t="s">
        <v>142</v>
      </c>
      <c r="B45" s="22">
        <v>2</v>
      </c>
      <c r="C45" s="22"/>
    </row>
    <row r="46" spans="1:3">
      <c r="A46" s="20" t="s">
        <v>238</v>
      </c>
      <c r="B46" s="22">
        <v>2</v>
      </c>
      <c r="C46" s="22"/>
    </row>
    <row r="47" spans="1:3">
      <c r="A47" s="20" t="s">
        <v>370</v>
      </c>
      <c r="B47" s="22">
        <v>0</v>
      </c>
      <c r="C47" s="22"/>
    </row>
    <row r="48" spans="1:3">
      <c r="A48" s="20" t="s">
        <v>338</v>
      </c>
      <c r="B48" s="22">
        <v>1</v>
      </c>
      <c r="C48" s="22"/>
    </row>
    <row r="49" spans="1:3">
      <c r="A49" s="20" t="s">
        <v>13</v>
      </c>
      <c r="B49" s="22">
        <v>5</v>
      </c>
      <c r="C49" s="22"/>
    </row>
    <row r="50" spans="1:3">
      <c r="A50" s="20" t="s">
        <v>359</v>
      </c>
      <c r="B50" s="22">
        <v>0</v>
      </c>
      <c r="C50" s="22"/>
    </row>
    <row r="51" spans="1:3">
      <c r="A51" s="20" t="s">
        <v>193</v>
      </c>
      <c r="B51" s="22">
        <v>2</v>
      </c>
      <c r="C51" s="22"/>
    </row>
    <row r="52" spans="1:3">
      <c r="A52" s="20" t="s">
        <v>173</v>
      </c>
      <c r="B52" s="22">
        <v>2</v>
      </c>
      <c r="C52" s="22"/>
    </row>
    <row r="53" spans="1:3">
      <c r="A53" s="20" t="s">
        <v>102</v>
      </c>
      <c r="B53" s="22">
        <v>3</v>
      </c>
      <c r="C53" s="22"/>
    </row>
    <row r="54" spans="1:3">
      <c r="A54" s="20" t="s">
        <v>346</v>
      </c>
      <c r="B54" s="22">
        <v>0</v>
      </c>
      <c r="C54" s="22"/>
    </row>
    <row r="55" spans="1:3">
      <c r="A55" s="20" t="s">
        <v>17</v>
      </c>
      <c r="B55" s="22">
        <v>5</v>
      </c>
      <c r="C55" s="22"/>
    </row>
    <row r="56" spans="1:3">
      <c r="A56" s="20" t="s">
        <v>151</v>
      </c>
      <c r="B56" s="22">
        <v>2</v>
      </c>
      <c r="C56" s="22">
        <v>1</v>
      </c>
    </row>
    <row r="57" spans="1:3">
      <c r="A57" s="20" t="s">
        <v>44</v>
      </c>
      <c r="B57" s="22">
        <v>5</v>
      </c>
      <c r="C57" s="22"/>
    </row>
    <row r="58" spans="1:3">
      <c r="A58" s="20" t="s">
        <v>287</v>
      </c>
      <c r="B58" s="22">
        <v>1</v>
      </c>
      <c r="C58" s="22"/>
    </row>
    <row r="59" spans="1:3">
      <c r="A59" s="20" t="s">
        <v>30</v>
      </c>
      <c r="B59" s="22">
        <v>5</v>
      </c>
      <c r="C59" s="22"/>
    </row>
    <row r="60" spans="1:3">
      <c r="A60" s="20" t="s">
        <v>119</v>
      </c>
      <c r="B60" s="22">
        <v>3</v>
      </c>
      <c r="C60" s="22"/>
    </row>
    <row r="61" spans="1:3">
      <c r="A61" s="20" t="s">
        <v>196</v>
      </c>
      <c r="B61" s="22">
        <v>2</v>
      </c>
      <c r="C61" s="22"/>
    </row>
    <row r="62" spans="1:3">
      <c r="A62" s="20" t="s">
        <v>146</v>
      </c>
      <c r="B62" s="22">
        <v>2</v>
      </c>
      <c r="C62" s="22"/>
    </row>
    <row r="63" spans="1:3">
      <c r="A63" s="20" t="s">
        <v>363</v>
      </c>
      <c r="B63" s="22">
        <v>0</v>
      </c>
      <c r="C63" s="22"/>
    </row>
    <row r="64" spans="1:3">
      <c r="A64" s="20" t="s">
        <v>316</v>
      </c>
      <c r="B64" s="22">
        <v>1</v>
      </c>
      <c r="C64" s="22"/>
    </row>
    <row r="65" spans="1:3">
      <c r="A65" s="20" t="s">
        <v>148</v>
      </c>
      <c r="B65" s="22">
        <v>2</v>
      </c>
      <c r="C65" s="22"/>
    </row>
    <row r="66" spans="1:3">
      <c r="A66" s="20" t="s">
        <v>149</v>
      </c>
      <c r="B66" s="22">
        <v>2</v>
      </c>
      <c r="C66" s="22"/>
    </row>
    <row r="67" spans="1:3" ht="25.5">
      <c r="A67" s="20" t="s">
        <v>381</v>
      </c>
      <c r="B67" s="22">
        <v>0</v>
      </c>
      <c r="C67" s="22"/>
    </row>
    <row r="68" spans="1:3">
      <c r="A68" s="20" t="s">
        <v>278</v>
      </c>
      <c r="B68" s="22">
        <v>2</v>
      </c>
      <c r="C68" s="22"/>
    </row>
    <row r="69" spans="1:3">
      <c r="A69" s="20" t="s">
        <v>297</v>
      </c>
      <c r="B69" s="22">
        <v>1</v>
      </c>
      <c r="C69" s="22"/>
    </row>
    <row r="70" spans="1:3" ht="25.5">
      <c r="A70" s="20" t="s">
        <v>132</v>
      </c>
      <c r="B70" s="22">
        <v>2</v>
      </c>
      <c r="C70" s="22"/>
    </row>
    <row r="71" spans="1:3">
      <c r="A71" s="20" t="s">
        <v>242</v>
      </c>
      <c r="B71" s="22">
        <v>2</v>
      </c>
      <c r="C71" s="22">
        <v>1</v>
      </c>
    </row>
    <row r="72" spans="1:3">
      <c r="A72" s="20" t="s">
        <v>310</v>
      </c>
      <c r="B72" s="22">
        <v>1</v>
      </c>
      <c r="C72" s="22"/>
    </row>
    <row r="73" spans="1:3">
      <c r="A73" s="20" t="s">
        <v>334</v>
      </c>
      <c r="B73" s="22">
        <v>1</v>
      </c>
      <c r="C73" s="22"/>
    </row>
    <row r="74" spans="1:3">
      <c r="A74" s="20" t="s">
        <v>314</v>
      </c>
      <c r="B74" s="22">
        <v>1</v>
      </c>
      <c r="C74" s="22"/>
    </row>
    <row r="75" spans="1:3" ht="25.5">
      <c r="A75" s="20" t="s">
        <v>205</v>
      </c>
      <c r="B75" s="22">
        <v>2</v>
      </c>
      <c r="C75" s="22"/>
    </row>
    <row r="76" spans="1:3">
      <c r="A76" s="20" t="s">
        <v>129</v>
      </c>
      <c r="B76" s="22">
        <v>3</v>
      </c>
      <c r="C76" s="22"/>
    </row>
    <row r="77" spans="1:3">
      <c r="A77" s="20" t="s">
        <v>181</v>
      </c>
      <c r="B77" s="22">
        <v>2</v>
      </c>
      <c r="C77" s="22">
        <v>1</v>
      </c>
    </row>
    <row r="78" spans="1:3">
      <c r="A78" s="20" t="s">
        <v>357</v>
      </c>
      <c r="B78" s="22">
        <v>0</v>
      </c>
      <c r="C78" s="22"/>
    </row>
    <row r="79" spans="1:3">
      <c r="A79" s="20" t="s">
        <v>123</v>
      </c>
      <c r="B79" s="22">
        <v>3</v>
      </c>
      <c r="C79" s="22">
        <v>1</v>
      </c>
    </row>
    <row r="80" spans="1:3">
      <c r="A80" s="20" t="s">
        <v>168</v>
      </c>
      <c r="B80" s="22">
        <v>2</v>
      </c>
      <c r="C80" s="22"/>
    </row>
    <row r="81" spans="1:3">
      <c r="A81" s="20" t="s">
        <v>271</v>
      </c>
      <c r="B81" s="22">
        <v>2</v>
      </c>
      <c r="C81" s="22"/>
    </row>
    <row r="82" spans="1:3">
      <c r="A82" s="20" t="s">
        <v>116</v>
      </c>
      <c r="B82" s="22">
        <v>3</v>
      </c>
      <c r="C82" s="22">
        <v>1</v>
      </c>
    </row>
    <row r="83" spans="1:3">
      <c r="A83" s="20" t="s">
        <v>26</v>
      </c>
      <c r="B83" s="22">
        <v>5</v>
      </c>
      <c r="C83" s="22"/>
    </row>
    <row r="84" spans="1:3">
      <c r="A84" s="20" t="s">
        <v>329</v>
      </c>
      <c r="B84" s="22">
        <v>1</v>
      </c>
      <c r="C84" s="22"/>
    </row>
    <row r="85" spans="1:3">
      <c r="A85" s="20" t="s">
        <v>305</v>
      </c>
      <c r="B85" s="22">
        <v>1</v>
      </c>
      <c r="C85" s="22"/>
    </row>
    <row r="86" spans="1:3">
      <c r="A86" s="20" t="s">
        <v>156</v>
      </c>
      <c r="B86" s="22">
        <v>2</v>
      </c>
      <c r="C86" s="22"/>
    </row>
    <row r="87" spans="1:3">
      <c r="A87" s="20" t="s">
        <v>350</v>
      </c>
      <c r="B87" s="22">
        <v>0</v>
      </c>
      <c r="C87" s="22"/>
    </row>
    <row r="88" spans="1:3" ht="25.5">
      <c r="A88" s="20" t="s">
        <v>53</v>
      </c>
      <c r="B88" s="22">
        <v>5</v>
      </c>
      <c r="C88" s="22"/>
    </row>
    <row r="89" spans="1:3">
      <c r="A89" s="20" t="s">
        <v>211</v>
      </c>
      <c r="B89" s="22">
        <v>2</v>
      </c>
      <c r="C89" s="22">
        <v>1</v>
      </c>
    </row>
    <row r="90" spans="1:3">
      <c r="A90" s="20" t="s">
        <v>187</v>
      </c>
      <c r="B90" s="22">
        <v>2</v>
      </c>
      <c r="C90" s="22"/>
    </row>
    <row r="91" spans="1:3">
      <c r="A91" s="20" t="s">
        <v>280</v>
      </c>
      <c r="B91" s="22">
        <v>2</v>
      </c>
      <c r="C91" s="22"/>
    </row>
    <row r="92" spans="1:3">
      <c r="A92" s="20" t="s">
        <v>127</v>
      </c>
      <c r="B92" s="22">
        <v>3</v>
      </c>
      <c r="C92" s="22">
        <v>1</v>
      </c>
    </row>
    <row r="93" spans="1:3">
      <c r="A93" s="20" t="s">
        <v>164</v>
      </c>
      <c r="B93" s="22">
        <v>2</v>
      </c>
      <c r="C93" s="22"/>
    </row>
    <row r="94" spans="1:3">
      <c r="A94" s="20" t="s">
        <v>292</v>
      </c>
      <c r="B94" s="22">
        <v>1</v>
      </c>
      <c r="C94" s="22"/>
    </row>
    <row r="95" spans="1:3">
      <c r="A95" s="20" t="s">
        <v>95</v>
      </c>
      <c r="B95" s="22">
        <v>4</v>
      </c>
      <c r="C95" s="22"/>
    </row>
    <row r="96" spans="1:3">
      <c r="A96" s="20" t="s">
        <v>326</v>
      </c>
      <c r="B96" s="22">
        <v>1</v>
      </c>
      <c r="C96" s="22"/>
    </row>
    <row r="97" spans="1:3">
      <c r="A97" s="20" t="s">
        <v>349</v>
      </c>
      <c r="B97" s="22">
        <v>0</v>
      </c>
      <c r="C97" s="22"/>
    </row>
    <row r="98" spans="1:3">
      <c r="A98" s="20" t="s">
        <v>75</v>
      </c>
      <c r="B98" s="22">
        <v>4</v>
      </c>
      <c r="C98" s="22"/>
    </row>
    <row r="99" spans="1:3">
      <c r="A99" s="20" t="s">
        <v>301</v>
      </c>
      <c r="B99" s="22">
        <v>1</v>
      </c>
      <c r="C99" s="22"/>
    </row>
    <row r="100" spans="1:3">
      <c r="A100" s="20" t="s">
        <v>251</v>
      </c>
      <c r="B100" s="22">
        <v>2</v>
      </c>
      <c r="C100" s="22">
        <v>1</v>
      </c>
    </row>
    <row r="101" spans="1:3">
      <c r="A101" s="20" t="s">
        <v>21</v>
      </c>
      <c r="B101" s="22">
        <v>5</v>
      </c>
      <c r="C101" s="22"/>
    </row>
    <row r="102" spans="1:3">
      <c r="A102" s="20" t="s">
        <v>100</v>
      </c>
      <c r="B102" s="22">
        <v>3</v>
      </c>
      <c r="C102" s="22"/>
    </row>
    <row r="103" spans="1:3">
      <c r="A103" s="20" t="s">
        <v>91</v>
      </c>
      <c r="B103" s="22">
        <v>4</v>
      </c>
      <c r="C103" s="22"/>
    </row>
    <row r="104" spans="1:3">
      <c r="A104" s="20" t="s">
        <v>340</v>
      </c>
      <c r="B104" s="22">
        <v>1</v>
      </c>
      <c r="C104" s="22"/>
    </row>
    <row r="105" spans="1:3">
      <c r="A105" s="20" t="s">
        <v>344</v>
      </c>
      <c r="B105" s="22">
        <v>1</v>
      </c>
      <c r="C105" s="22"/>
    </row>
    <row r="106" spans="1:3">
      <c r="A106" s="20" t="s">
        <v>248</v>
      </c>
      <c r="B106" s="22">
        <v>2</v>
      </c>
      <c r="C106" s="22"/>
    </row>
    <row r="107" spans="1:3">
      <c r="A107" s="20" t="s">
        <v>371</v>
      </c>
      <c r="B107" s="22">
        <v>0</v>
      </c>
      <c r="C107" s="22"/>
    </row>
    <row r="108" spans="1:3">
      <c r="A108" s="20" t="s">
        <v>354</v>
      </c>
      <c r="B108" s="22">
        <v>0</v>
      </c>
      <c r="C108" s="22">
        <v>1</v>
      </c>
    </row>
    <row r="109" spans="1:3">
      <c r="A109" s="20" t="s">
        <v>104</v>
      </c>
      <c r="B109" s="22">
        <v>3</v>
      </c>
      <c r="C109" s="22">
        <v>1</v>
      </c>
    </row>
    <row r="110" spans="1:3">
      <c r="A110" s="20" t="s">
        <v>352</v>
      </c>
      <c r="B110" s="22">
        <v>0</v>
      </c>
      <c r="C110" s="22">
        <v>1</v>
      </c>
    </row>
    <row r="111" spans="1:3">
      <c r="A111" s="20" t="s">
        <v>170</v>
      </c>
      <c r="B111" s="22">
        <v>2</v>
      </c>
      <c r="C111" s="22">
        <v>1</v>
      </c>
    </row>
    <row r="112" spans="1:3">
      <c r="A112" s="20" t="s">
        <v>46</v>
      </c>
      <c r="B112" s="22">
        <v>5</v>
      </c>
      <c r="C112" s="22"/>
    </row>
    <row r="113" spans="1:3">
      <c r="A113" s="20" t="s">
        <v>153</v>
      </c>
      <c r="B113" s="22">
        <v>2</v>
      </c>
      <c r="C113" s="22"/>
    </row>
    <row r="114" spans="1:3">
      <c r="A114" s="20" t="s">
        <v>162</v>
      </c>
      <c r="B114" s="22">
        <v>2</v>
      </c>
      <c r="C114" s="22"/>
    </row>
    <row r="115" spans="1:3">
      <c r="A115" s="20" t="s">
        <v>49</v>
      </c>
      <c r="B115" s="22">
        <v>5</v>
      </c>
      <c r="C115" s="22"/>
    </row>
    <row r="116" spans="1:3">
      <c r="A116" s="20" t="s">
        <v>81</v>
      </c>
      <c r="B116" s="22">
        <v>4</v>
      </c>
      <c r="C116" s="22"/>
    </row>
    <row r="117" spans="1:3">
      <c r="A117" s="20" t="s">
        <v>218</v>
      </c>
      <c r="B117" s="22">
        <v>2</v>
      </c>
      <c r="C117" s="22"/>
    </row>
    <row r="118" spans="1:3">
      <c r="A118" s="20" t="s">
        <v>121</v>
      </c>
      <c r="B118" s="22">
        <v>3</v>
      </c>
      <c r="C118" s="22"/>
    </row>
    <row r="119" spans="1:3">
      <c r="A119" s="20" t="s">
        <v>375</v>
      </c>
      <c r="B119" s="22">
        <v>0</v>
      </c>
      <c r="C119" s="22"/>
    </row>
    <row r="120" spans="1:3">
      <c r="A120" s="20" t="s">
        <v>319</v>
      </c>
      <c r="B120" s="22">
        <v>1</v>
      </c>
      <c r="C120" s="22"/>
    </row>
    <row r="121" spans="1:3">
      <c r="A121" s="20" t="s">
        <v>223</v>
      </c>
      <c r="B121" s="22">
        <v>2</v>
      </c>
      <c r="C121" s="22"/>
    </row>
    <row r="122" spans="1:3">
      <c r="A122" s="20" t="s">
        <v>185</v>
      </c>
      <c r="B122" s="22">
        <v>2</v>
      </c>
      <c r="C122" s="22"/>
    </row>
    <row r="123" spans="1:3">
      <c r="A123" s="20" t="s">
        <v>56</v>
      </c>
      <c r="B123" s="22">
        <v>5</v>
      </c>
      <c r="C123" s="22"/>
    </row>
    <row r="124" spans="1:3">
      <c r="A124" s="20" t="s">
        <v>174</v>
      </c>
      <c r="B124" s="22">
        <v>2</v>
      </c>
      <c r="C124" s="22">
        <v>1</v>
      </c>
    </row>
    <row r="125" spans="1:3">
      <c r="A125" s="20" t="s">
        <v>332</v>
      </c>
      <c r="B125" s="22">
        <v>1</v>
      </c>
      <c r="C125" s="22"/>
    </row>
    <row r="126" spans="1:3">
      <c r="A126" s="20" t="s">
        <v>11</v>
      </c>
      <c r="B126" s="22">
        <v>5</v>
      </c>
      <c r="C126" s="22"/>
    </row>
    <row r="127" spans="1:3">
      <c r="A127" s="20" t="s">
        <v>348</v>
      </c>
      <c r="B127" s="22">
        <v>0</v>
      </c>
      <c r="C127" s="22"/>
    </row>
    <row r="128" spans="1:3">
      <c r="A128" s="20" t="s">
        <v>209</v>
      </c>
      <c r="B128" s="22">
        <v>2</v>
      </c>
      <c r="C128" s="22"/>
    </row>
    <row r="129" spans="1:3">
      <c r="A129" s="20" t="s">
        <v>240</v>
      </c>
      <c r="B129" s="22">
        <v>2</v>
      </c>
      <c r="C129" s="22"/>
    </row>
    <row r="130" spans="1:3">
      <c r="A130" s="20" t="s">
        <v>69</v>
      </c>
      <c r="B130" s="22">
        <v>4</v>
      </c>
      <c r="C130" s="22"/>
    </row>
    <row r="131" spans="1:3">
      <c r="A131" s="20" t="s">
        <v>33</v>
      </c>
      <c r="B131" s="22">
        <v>5</v>
      </c>
      <c r="C131" s="22"/>
    </row>
    <row r="132" spans="1:3">
      <c r="A132" s="20" t="s">
        <v>373</v>
      </c>
      <c r="B132" s="22">
        <v>0</v>
      </c>
      <c r="C132" s="22"/>
    </row>
    <row r="133" spans="1:3">
      <c r="A133" s="20" t="s">
        <v>202</v>
      </c>
      <c r="B133" s="22">
        <v>2</v>
      </c>
      <c r="C133" s="22"/>
    </row>
    <row r="134" spans="1:3">
      <c r="A134" s="20" t="s">
        <v>160</v>
      </c>
      <c r="B134" s="22">
        <v>2</v>
      </c>
      <c r="C134" s="22">
        <v>1</v>
      </c>
    </row>
    <row r="135" spans="1:3">
      <c r="A135" s="20" t="s">
        <v>158</v>
      </c>
      <c r="B135" s="22">
        <v>2</v>
      </c>
      <c r="C135" s="22"/>
    </row>
    <row r="136" spans="1:3">
      <c r="A136" s="20" t="s">
        <v>183</v>
      </c>
      <c r="B136" s="22">
        <v>2</v>
      </c>
      <c r="C136" s="22"/>
    </row>
    <row r="137" spans="1:3">
      <c r="A137" s="20" t="s">
        <v>295</v>
      </c>
      <c r="B137" s="22">
        <v>1</v>
      </c>
      <c r="C137" s="22"/>
    </row>
    <row r="138" spans="1:3">
      <c r="A138" s="20" t="s">
        <v>135</v>
      </c>
      <c r="B138" s="22">
        <v>2</v>
      </c>
      <c r="C138" s="22">
        <v>1</v>
      </c>
    </row>
    <row r="139" spans="1:3">
      <c r="A139" s="20" t="s">
        <v>107</v>
      </c>
      <c r="B139" s="22">
        <v>3</v>
      </c>
      <c r="C139" s="22"/>
    </row>
    <row r="140" spans="1:3">
      <c r="A140" s="20" t="s">
        <v>113</v>
      </c>
      <c r="B140" s="22">
        <v>3</v>
      </c>
      <c r="C140" s="22"/>
    </row>
    <row r="141" spans="1:3">
      <c r="A141" s="20" t="s">
        <v>257</v>
      </c>
      <c r="B141" s="22">
        <v>2</v>
      </c>
      <c r="C141" s="22"/>
    </row>
    <row r="142" spans="1:3">
      <c r="A142" s="20" t="s">
        <v>93</v>
      </c>
      <c r="B142" s="22">
        <v>4</v>
      </c>
      <c r="C142" s="22"/>
    </row>
    <row r="143" spans="1:3">
      <c r="A143" s="20" t="s">
        <v>198</v>
      </c>
      <c r="B143" s="22">
        <v>2</v>
      </c>
      <c r="C143" s="22">
        <v>1</v>
      </c>
    </row>
    <row r="144" spans="1:3">
      <c r="A144" s="20" t="s">
        <v>361</v>
      </c>
      <c r="B144" s="22">
        <v>0</v>
      </c>
      <c r="C144" s="22">
        <v>1</v>
      </c>
    </row>
    <row r="145" spans="1:3">
      <c r="A145" s="20" t="s">
        <v>378</v>
      </c>
      <c r="B145" s="22">
        <v>0</v>
      </c>
      <c r="C145" s="22"/>
    </row>
    <row r="146" spans="1:3">
      <c r="A146" s="20" t="s">
        <v>62</v>
      </c>
      <c r="B146" s="22">
        <v>5</v>
      </c>
      <c r="C146" s="22"/>
    </row>
    <row r="147" spans="1:3">
      <c r="A147" s="20" t="s">
        <v>207</v>
      </c>
      <c r="B147" s="22">
        <v>2</v>
      </c>
      <c r="C147" s="22"/>
    </row>
    <row r="148" spans="1:3">
      <c r="A148" s="20" t="s">
        <v>255</v>
      </c>
      <c r="B148" s="22">
        <v>2</v>
      </c>
      <c r="C148" s="22"/>
    </row>
    <row r="149" spans="1:3">
      <c r="A149" s="20" t="s">
        <v>342</v>
      </c>
      <c r="B149" s="22">
        <v>1</v>
      </c>
      <c r="C149" s="22">
        <v>1</v>
      </c>
    </row>
    <row r="150" spans="1:3">
      <c r="A150" s="20" t="s">
        <v>72</v>
      </c>
      <c r="B150" s="22">
        <v>4</v>
      </c>
      <c r="C150" s="22"/>
    </row>
    <row r="151" spans="1:3">
      <c r="A151" s="20" t="s">
        <v>283</v>
      </c>
      <c r="B151" s="22">
        <v>1</v>
      </c>
      <c r="C151" s="22"/>
    </row>
    <row r="152" spans="1:3">
      <c r="A152" s="20" t="s">
        <v>355</v>
      </c>
      <c r="B152" s="22">
        <v>0</v>
      </c>
      <c r="C152" s="22">
        <v>1</v>
      </c>
    </row>
    <row r="153" spans="1:3">
      <c r="A153" s="20" t="s">
        <v>87</v>
      </c>
      <c r="B153" s="22">
        <v>4</v>
      </c>
      <c r="C153" s="22"/>
    </row>
    <row r="154" spans="1:3">
      <c r="A154" s="20" t="s">
        <v>39</v>
      </c>
      <c r="B154" s="22">
        <v>5</v>
      </c>
      <c r="C154" s="22"/>
    </row>
    <row r="155" spans="1:3">
      <c r="A155" s="20" t="s">
        <v>230</v>
      </c>
      <c r="B155" s="22">
        <v>2</v>
      </c>
      <c r="C155" s="22"/>
    </row>
    <row r="156" spans="1:3">
      <c r="A156" s="20" t="s">
        <v>234</v>
      </c>
      <c r="B156" s="22">
        <v>2</v>
      </c>
      <c r="C156" s="22"/>
    </row>
    <row r="157" spans="1:3">
      <c r="A157" s="20" t="s">
        <v>125</v>
      </c>
      <c r="B157" s="22">
        <v>3</v>
      </c>
      <c r="C157" s="22"/>
    </row>
    <row r="158" spans="1:3">
      <c r="A158" s="20" t="s">
        <v>321</v>
      </c>
      <c r="B158" s="22">
        <v>1</v>
      </c>
      <c r="C158" s="22"/>
    </row>
    <row r="159" spans="1:3">
      <c r="A159" s="20" t="s">
        <v>216</v>
      </c>
      <c r="B159" s="22">
        <v>2</v>
      </c>
      <c r="C159" s="22">
        <v>1</v>
      </c>
    </row>
    <row r="160" spans="1:3">
      <c r="A160" s="20" t="s">
        <v>300</v>
      </c>
      <c r="B160" s="22">
        <v>1</v>
      </c>
      <c r="C160" s="22">
        <v>1</v>
      </c>
    </row>
    <row r="161" spans="1:3">
      <c r="A161" s="20" t="s">
        <v>275</v>
      </c>
      <c r="B161" s="22">
        <v>2</v>
      </c>
      <c r="C161" s="22">
        <v>1</v>
      </c>
    </row>
    <row r="162" spans="1:3">
      <c r="A162" s="20" t="s">
        <v>59</v>
      </c>
      <c r="B162" s="22">
        <v>5</v>
      </c>
      <c r="C162" s="22"/>
    </row>
    <row r="163" spans="1:3">
      <c r="A163" s="20" t="s">
        <v>79</v>
      </c>
      <c r="B163" s="22">
        <v>4</v>
      </c>
      <c r="C163" s="22"/>
    </row>
    <row r="164" spans="1:3">
      <c r="A164" s="20" t="s">
        <v>179</v>
      </c>
      <c r="B164" s="22">
        <v>2</v>
      </c>
      <c r="C164" s="22"/>
    </row>
    <row r="165" spans="1:3">
      <c r="A165" s="20" t="s">
        <v>140</v>
      </c>
      <c r="B165" s="22">
        <v>2</v>
      </c>
      <c r="C165" s="22"/>
    </row>
    <row r="166" spans="1:3">
      <c r="A166" s="20" t="s">
        <v>24</v>
      </c>
      <c r="B166" s="22">
        <v>5</v>
      </c>
      <c r="C166" s="22"/>
    </row>
    <row r="167" spans="1:3">
      <c r="A167" s="20" t="s">
        <v>232</v>
      </c>
      <c r="B167" s="22">
        <v>2</v>
      </c>
      <c r="C167" s="22"/>
    </row>
    <row r="168" spans="1:3">
      <c r="A168" s="20" t="s">
        <v>330</v>
      </c>
      <c r="B168" s="22">
        <v>1</v>
      </c>
      <c r="C168" s="22"/>
    </row>
    <row r="169" spans="1:3">
      <c r="A169" s="20" t="s">
        <v>273</v>
      </c>
      <c r="B169" s="22">
        <v>2</v>
      </c>
      <c r="C169" s="22"/>
    </row>
    <row r="170" spans="1:3">
      <c r="A170" s="20" t="s">
        <v>85</v>
      </c>
      <c r="B170" s="22">
        <v>4</v>
      </c>
      <c r="C170" s="22"/>
    </row>
    <row r="171" spans="1:3">
      <c r="A171" s="20" t="s">
        <v>83</v>
      </c>
      <c r="B171" s="22">
        <v>4</v>
      </c>
      <c r="C171" s="22"/>
    </row>
    <row r="172" spans="1:3">
      <c r="A172" s="20" t="s">
        <v>228</v>
      </c>
      <c r="B172" s="22">
        <v>2</v>
      </c>
      <c r="C172" s="22"/>
    </row>
    <row r="173" spans="1:3">
      <c r="A173" s="20" t="s">
        <v>67</v>
      </c>
      <c r="B173" s="22">
        <v>5</v>
      </c>
      <c r="C173" s="22"/>
    </row>
    <row r="174" spans="1:3">
      <c r="A174" s="20" t="s">
        <v>383</v>
      </c>
      <c r="B174" s="22">
        <v>370</v>
      </c>
      <c r="C174" s="22">
        <v>28</v>
      </c>
    </row>
  </sheetData>
  <pageMargins left="0.7" right="0.7" top="0.75" bottom="0.75" header="0.3" footer="0.3"/>
  <pageSetup paperSize="9" orientation="portrait" horizontalDpi="200" verticalDpi="200" r:id="rId2"/>
</worksheet>
</file>

<file path=xl/worksheets/sheet6.xml><?xml version="1.0" encoding="utf-8"?>
<worksheet xmlns="http://schemas.openxmlformats.org/spreadsheetml/2006/main" xmlns:r="http://schemas.openxmlformats.org/officeDocument/2006/relationships">
  <dimension ref="A2:D32"/>
  <sheetViews>
    <sheetView workbookViewId="0">
      <selection activeCell="A2" sqref="A2"/>
    </sheetView>
  </sheetViews>
  <sheetFormatPr defaultRowHeight="12.75"/>
  <cols>
    <col min="1" max="1" width="66.28515625" customWidth="1"/>
    <col min="2" max="2" width="9" bestFit="1" customWidth="1"/>
  </cols>
  <sheetData>
    <row r="2" spans="1:4" ht="25.5" customHeight="1">
      <c r="A2" s="43" t="s">
        <v>416</v>
      </c>
      <c r="B2" s="36"/>
      <c r="C2" s="36"/>
      <c r="D2" s="36"/>
    </row>
    <row r="3" spans="1:4">
      <c r="A3" s="19" t="s">
        <v>384</v>
      </c>
    </row>
    <row r="4" spans="1:4">
      <c r="A4" s="20" t="s">
        <v>106</v>
      </c>
    </row>
    <row r="5" spans="1:4">
      <c r="A5" s="21" t="s">
        <v>144</v>
      </c>
    </row>
    <row r="6" spans="1:4">
      <c r="A6" s="21" t="s">
        <v>263</v>
      </c>
    </row>
    <row r="7" spans="1:4">
      <c r="A7" s="21" t="s">
        <v>226</v>
      </c>
    </row>
    <row r="8" spans="1:4">
      <c r="A8" s="21" t="s">
        <v>177</v>
      </c>
    </row>
    <row r="9" spans="1:4">
      <c r="A9" s="21" t="s">
        <v>267</v>
      </c>
    </row>
    <row r="10" spans="1:4">
      <c r="A10" s="21" t="s">
        <v>253</v>
      </c>
    </row>
    <row r="11" spans="1:4">
      <c r="A11" s="21" t="s">
        <v>151</v>
      </c>
    </row>
    <row r="12" spans="1:4">
      <c r="A12" s="21" t="s">
        <v>242</v>
      </c>
    </row>
    <row r="13" spans="1:4">
      <c r="A13" s="21" t="s">
        <v>181</v>
      </c>
    </row>
    <row r="14" spans="1:4">
      <c r="A14" s="21" t="s">
        <v>123</v>
      </c>
    </row>
    <row r="15" spans="1:4">
      <c r="A15" s="21" t="s">
        <v>116</v>
      </c>
    </row>
    <row r="16" spans="1:4">
      <c r="A16" s="21" t="s">
        <v>211</v>
      </c>
    </row>
    <row r="17" spans="1:1">
      <c r="A17" s="21" t="s">
        <v>127</v>
      </c>
    </row>
    <row r="18" spans="1:1">
      <c r="A18" s="21" t="s">
        <v>251</v>
      </c>
    </row>
    <row r="19" spans="1:1">
      <c r="A19" s="21" t="s">
        <v>354</v>
      </c>
    </row>
    <row r="20" spans="1:1">
      <c r="A20" s="21" t="s">
        <v>104</v>
      </c>
    </row>
    <row r="21" spans="1:1">
      <c r="A21" s="21" t="s">
        <v>352</v>
      </c>
    </row>
    <row r="22" spans="1:1">
      <c r="A22" s="21" t="s">
        <v>170</v>
      </c>
    </row>
    <row r="23" spans="1:1">
      <c r="A23" s="21" t="s">
        <v>174</v>
      </c>
    </row>
    <row r="24" spans="1:1">
      <c r="A24" s="21" t="s">
        <v>160</v>
      </c>
    </row>
    <row r="25" spans="1:1">
      <c r="A25" s="21" t="s">
        <v>135</v>
      </c>
    </row>
    <row r="26" spans="1:1">
      <c r="A26" s="21" t="s">
        <v>198</v>
      </c>
    </row>
    <row r="27" spans="1:1">
      <c r="A27" s="21" t="s">
        <v>361</v>
      </c>
    </row>
    <row r="28" spans="1:1">
      <c r="A28" s="21" t="s">
        <v>342</v>
      </c>
    </row>
    <row r="29" spans="1:1">
      <c r="A29" s="21" t="s">
        <v>355</v>
      </c>
    </row>
    <row r="30" spans="1:1">
      <c r="A30" s="21" t="s">
        <v>216</v>
      </c>
    </row>
    <row r="31" spans="1:1">
      <c r="A31" s="21" t="s">
        <v>300</v>
      </c>
    </row>
    <row r="32" spans="1:1">
      <c r="A32" s="21" t="s">
        <v>275</v>
      </c>
    </row>
  </sheetData>
  <pageMargins left="0.7" right="0.7" top="0.75" bottom="0.75" header="0.3" footer="0.3"/>
  <pageSetup paperSize="9" orientation="portrait" horizontalDpi="200" verticalDpi="200" r:id="rId2"/>
</worksheet>
</file>

<file path=xl/worksheets/sheet7.xml><?xml version="1.0" encoding="utf-8"?>
<worksheet xmlns="http://schemas.openxmlformats.org/spreadsheetml/2006/main" xmlns:r="http://schemas.openxmlformats.org/officeDocument/2006/relationships">
  <dimension ref="A3:C20"/>
  <sheetViews>
    <sheetView workbookViewId="0">
      <selection activeCell="A7" sqref="A7"/>
    </sheetView>
  </sheetViews>
  <sheetFormatPr defaultRowHeight="12.75"/>
  <sheetData>
    <row r="3" spans="1:3">
      <c r="A3" s="10"/>
      <c r="B3" s="13"/>
      <c r="C3" s="12"/>
    </row>
    <row r="4" spans="1:3">
      <c r="A4" s="11"/>
      <c r="B4" s="14"/>
      <c r="C4" s="15"/>
    </row>
    <row r="5" spans="1:3">
      <c r="A5" s="11"/>
      <c r="B5" s="14"/>
      <c r="C5" s="15"/>
    </row>
    <row r="6" spans="1:3">
      <c r="A6" s="11"/>
      <c r="B6" s="14"/>
      <c r="C6" s="15"/>
    </row>
    <row r="7" spans="1:3">
      <c r="A7" s="11"/>
      <c r="B7" s="14"/>
      <c r="C7" s="15"/>
    </row>
    <row r="8" spans="1:3">
      <c r="A8" s="11"/>
      <c r="B8" s="14"/>
      <c r="C8" s="15"/>
    </row>
    <row r="9" spans="1:3">
      <c r="A9" s="11"/>
      <c r="B9" s="14"/>
      <c r="C9" s="15"/>
    </row>
    <row r="10" spans="1:3">
      <c r="A10" s="11"/>
      <c r="B10" s="14"/>
      <c r="C10" s="15"/>
    </row>
    <row r="11" spans="1:3">
      <c r="A11" s="11"/>
      <c r="B11" s="14"/>
      <c r="C11" s="15"/>
    </row>
    <row r="12" spans="1:3">
      <c r="A12" s="11"/>
      <c r="B12" s="14"/>
      <c r="C12" s="15"/>
    </row>
    <row r="13" spans="1:3">
      <c r="A13" s="11"/>
      <c r="B13" s="14"/>
      <c r="C13" s="15"/>
    </row>
    <row r="14" spans="1:3">
      <c r="A14" s="11"/>
      <c r="B14" s="14"/>
      <c r="C14" s="15"/>
    </row>
    <row r="15" spans="1:3">
      <c r="A15" s="11"/>
      <c r="B15" s="14"/>
      <c r="C15" s="15"/>
    </row>
    <row r="16" spans="1:3">
      <c r="A16" s="11"/>
      <c r="B16" s="14"/>
      <c r="C16" s="15"/>
    </row>
    <row r="17" spans="1:3">
      <c r="A17" s="11"/>
      <c r="B17" s="14"/>
      <c r="C17" s="15"/>
    </row>
    <row r="18" spans="1:3">
      <c r="A18" s="11"/>
      <c r="B18" s="14"/>
      <c r="C18" s="15"/>
    </row>
    <row r="19" spans="1:3">
      <c r="A19" s="11"/>
      <c r="B19" s="14"/>
      <c r="C19" s="15"/>
    </row>
    <row r="20" spans="1:3">
      <c r="A20" s="16"/>
      <c r="B20" s="17"/>
      <c r="C20" s="18"/>
    </row>
  </sheetData>
  <pageMargins left="0.7" right="0.7" top="0.75" bottom="0.75" header="0.3" footer="0.3"/>
  <pageSetup paperSize="9" orientation="portrait" horizontalDpi="200" verticalDpi="200" r:id="rId2"/>
</worksheet>
</file>

<file path=xl/worksheets/sheet8.xml><?xml version="1.0" encoding="utf-8"?>
<worksheet xmlns="http://schemas.openxmlformats.org/spreadsheetml/2006/main" xmlns:r="http://schemas.openxmlformats.org/officeDocument/2006/relationships">
  <dimension ref="A1:L171"/>
  <sheetViews>
    <sheetView workbookViewId="0"/>
  </sheetViews>
  <sheetFormatPr defaultColWidth="17.7109375" defaultRowHeight="12.75" customHeight="1"/>
  <cols>
    <col min="1" max="2" width="17.7109375" style="4"/>
    <col min="3" max="3" width="43.42578125" style="4" customWidth="1"/>
    <col min="4" max="4" width="31.140625" style="31" customWidth="1"/>
    <col min="5" max="5" width="17.7109375" style="5"/>
    <col min="7" max="7" width="0" style="4" hidden="1" customWidth="1"/>
    <col min="8" max="8" width="42.85546875" style="1" hidden="1" customWidth="1"/>
    <col min="9" max="9" width="0" style="4" hidden="1" customWidth="1"/>
    <col min="10" max="10" width="20.85546875" customWidth="1"/>
  </cols>
  <sheetData>
    <row r="1" spans="1:12" ht="51">
      <c r="A1" s="9" t="s">
        <v>0</v>
      </c>
      <c r="B1" s="9" t="s">
        <v>1</v>
      </c>
      <c r="C1" s="9" t="s">
        <v>2</v>
      </c>
      <c r="D1" s="29" t="s">
        <v>418</v>
      </c>
      <c r="E1" s="9" t="s">
        <v>3</v>
      </c>
      <c r="F1" s="9" t="s">
        <v>4</v>
      </c>
      <c r="G1" s="9" t="s">
        <v>5</v>
      </c>
      <c r="H1" s="9"/>
      <c r="I1" s="9"/>
      <c r="J1" s="25" t="s">
        <v>400</v>
      </c>
      <c r="K1" s="25" t="s">
        <v>402</v>
      </c>
      <c r="L1" s="25" t="s">
        <v>401</v>
      </c>
    </row>
    <row r="2" spans="1:12" ht="16.5" customHeight="1">
      <c r="A2" s="1" t="s">
        <v>34</v>
      </c>
      <c r="B2" s="1" t="s">
        <v>328</v>
      </c>
      <c r="C2" s="1" t="s">
        <v>369</v>
      </c>
      <c r="D2" s="30" t="str">
        <f>HYPERLINK("https://www.google.com/url?q=http://www.acode-u.org/index.php&amp;usd=2&amp;usg=ALhdy2_2Yq_fUOAsTHZrtCcPSQWoDwZuBw","http://www.acode-u.org/index.php")</f>
        <v>http://www.acode-u.org/index.php</v>
      </c>
      <c r="E2" s="8">
        <v>0</v>
      </c>
      <c r="F2" s="4"/>
      <c r="J2" s="24" t="s">
        <v>393</v>
      </c>
      <c r="K2" s="24" t="s">
        <v>389</v>
      </c>
      <c r="L2" s="24" t="s">
        <v>396</v>
      </c>
    </row>
    <row r="3" spans="1:12" ht="16.5" customHeight="1">
      <c r="A3" s="1" t="s">
        <v>34</v>
      </c>
      <c r="B3" s="1" t="s">
        <v>35</v>
      </c>
      <c r="C3" s="1" t="s">
        <v>36</v>
      </c>
      <c r="D3" s="31" t="s">
        <v>37</v>
      </c>
      <c r="E3" s="8">
        <v>5</v>
      </c>
      <c r="F3" s="4"/>
      <c r="J3" s="24" t="s">
        <v>393</v>
      </c>
      <c r="K3" s="24" t="s">
        <v>389</v>
      </c>
      <c r="L3" s="24" t="s">
        <v>396</v>
      </c>
    </row>
    <row r="4" spans="1:12" ht="16.5" customHeight="1">
      <c r="A4" s="1" t="s">
        <v>15</v>
      </c>
      <c r="B4" s="1" t="s">
        <v>64</v>
      </c>
      <c r="C4" s="1" t="s">
        <v>259</v>
      </c>
      <c r="D4" s="32" t="s">
        <v>260</v>
      </c>
      <c r="E4" s="8">
        <v>2</v>
      </c>
      <c r="F4" s="4"/>
      <c r="J4" s="24" t="s">
        <v>388</v>
      </c>
      <c r="K4" s="24" t="s">
        <v>391</v>
      </c>
      <c r="L4" s="24" t="s">
        <v>392</v>
      </c>
    </row>
    <row r="5" spans="1:12" ht="16.5" customHeight="1">
      <c r="A5" s="4" t="s">
        <v>6</v>
      </c>
      <c r="B5" s="4" t="s">
        <v>139</v>
      </c>
      <c r="C5" s="1" t="s">
        <v>144</v>
      </c>
      <c r="D5" s="32" t="s">
        <v>145</v>
      </c>
      <c r="E5" s="8">
        <v>2</v>
      </c>
      <c r="F5" s="4" t="s">
        <v>106</v>
      </c>
      <c r="J5" s="24" t="s">
        <v>388</v>
      </c>
      <c r="K5" s="24" t="s">
        <v>391</v>
      </c>
      <c r="L5" s="24" t="s">
        <v>390</v>
      </c>
    </row>
    <row r="6" spans="1:12" ht="16.5" customHeight="1">
      <c r="A6" s="4" t="s">
        <v>6</v>
      </c>
      <c r="B6" s="4" t="s">
        <v>38</v>
      </c>
      <c r="C6" s="1" t="s">
        <v>191</v>
      </c>
      <c r="D6" s="32" t="s">
        <v>192</v>
      </c>
      <c r="E6" s="8">
        <v>2</v>
      </c>
      <c r="F6" s="4"/>
      <c r="J6" s="24" t="s">
        <v>393</v>
      </c>
      <c r="K6" s="24" t="s">
        <v>394</v>
      </c>
      <c r="L6" s="24" t="s">
        <v>390</v>
      </c>
    </row>
    <row r="7" spans="1:12" ht="16.5" customHeight="1">
      <c r="A7" s="1" t="s">
        <v>6</v>
      </c>
      <c r="B7" s="1" t="s">
        <v>23</v>
      </c>
      <c r="C7" s="1" t="s">
        <v>298</v>
      </c>
      <c r="D7" s="32" t="s">
        <v>299</v>
      </c>
      <c r="E7" s="8">
        <v>1</v>
      </c>
      <c r="F7" s="4"/>
      <c r="J7" s="24" t="s">
        <v>393</v>
      </c>
      <c r="K7" s="24" t="s">
        <v>389</v>
      </c>
      <c r="L7" s="24" t="s">
        <v>396</v>
      </c>
    </row>
    <row r="8" spans="1:12" ht="16.5" customHeight="1">
      <c r="A8" s="4" t="s">
        <v>15</v>
      </c>
      <c r="B8" s="1" t="s">
        <v>64</v>
      </c>
      <c r="C8" s="1" t="s">
        <v>263</v>
      </c>
      <c r="D8" s="32" t="s">
        <v>264</v>
      </c>
      <c r="E8" s="8">
        <v>2</v>
      </c>
      <c r="F8" s="4" t="s">
        <v>106</v>
      </c>
      <c r="J8" s="24" t="s">
        <v>388</v>
      </c>
      <c r="K8" s="24" t="s">
        <v>391</v>
      </c>
      <c r="L8" s="24" t="s">
        <v>392</v>
      </c>
    </row>
    <row r="9" spans="1:12" ht="16.5" customHeight="1">
      <c r="A9" s="1" t="s">
        <v>28</v>
      </c>
      <c r="B9" s="1" t="s">
        <v>134</v>
      </c>
      <c r="C9" s="1" t="s">
        <v>137</v>
      </c>
      <c r="D9" s="32" t="s">
        <v>138</v>
      </c>
      <c r="E9" s="8">
        <v>2</v>
      </c>
      <c r="F9" s="4"/>
      <c r="J9" s="24" t="s">
        <v>388</v>
      </c>
      <c r="K9" s="24" t="s">
        <v>391</v>
      </c>
      <c r="L9" s="24" t="s">
        <v>392</v>
      </c>
    </row>
    <row r="10" spans="1:12" ht="16.5" customHeight="1">
      <c r="A10" s="7" t="s">
        <v>15</v>
      </c>
      <c r="B10" s="7" t="s">
        <v>64</v>
      </c>
      <c r="C10" s="7" t="s">
        <v>265</v>
      </c>
      <c r="D10" s="33" t="s">
        <v>266</v>
      </c>
      <c r="E10" s="8">
        <v>2</v>
      </c>
      <c r="F10" s="4"/>
      <c r="G10" s="7"/>
      <c r="J10" s="24" t="s">
        <v>388</v>
      </c>
      <c r="K10" s="24" t="s">
        <v>391</v>
      </c>
      <c r="L10" s="24" t="s">
        <v>392</v>
      </c>
    </row>
    <row r="11" spans="1:12" ht="16.5" customHeight="1">
      <c r="A11" s="1" t="s">
        <v>28</v>
      </c>
      <c r="B11" s="1" t="s">
        <v>282</v>
      </c>
      <c r="C11" s="1" t="s">
        <v>285</v>
      </c>
      <c r="D11" s="32" t="s">
        <v>286</v>
      </c>
      <c r="E11" s="8">
        <v>1</v>
      </c>
      <c r="F11" s="4"/>
      <c r="J11" s="24" t="s">
        <v>393</v>
      </c>
      <c r="K11" s="24" t="s">
        <v>394</v>
      </c>
      <c r="L11" s="24" t="s">
        <v>390</v>
      </c>
    </row>
    <row r="12" spans="1:12" ht="16.5" customHeight="1">
      <c r="A12" s="4" t="s">
        <v>6</v>
      </c>
      <c r="B12" s="4" t="s">
        <v>225</v>
      </c>
      <c r="C12" s="1" t="s">
        <v>226</v>
      </c>
      <c r="D12" s="32" t="s">
        <v>227</v>
      </c>
      <c r="E12" s="8">
        <v>2</v>
      </c>
      <c r="F12" s="4" t="s">
        <v>106</v>
      </c>
      <c r="J12" s="24" t="s">
        <v>388</v>
      </c>
      <c r="K12" s="24" t="s">
        <v>395</v>
      </c>
      <c r="L12" s="24" t="s">
        <v>392</v>
      </c>
    </row>
    <row r="13" spans="1:12" ht="16.5" customHeight="1">
      <c r="A13" s="7" t="s">
        <v>15</v>
      </c>
      <c r="B13" s="7" t="s">
        <v>64</v>
      </c>
      <c r="C13" s="7" t="s">
        <v>376</v>
      </c>
      <c r="D13" s="33" t="s">
        <v>377</v>
      </c>
      <c r="E13" s="8">
        <v>0</v>
      </c>
      <c r="F13" s="4"/>
      <c r="G13" s="7"/>
      <c r="J13" s="24" t="s">
        <v>388</v>
      </c>
      <c r="K13" s="24" t="s">
        <v>391</v>
      </c>
      <c r="L13" s="24" t="s">
        <v>392</v>
      </c>
    </row>
    <row r="14" spans="1:12" ht="16.5" customHeight="1">
      <c r="A14" s="1" t="s">
        <v>6</v>
      </c>
      <c r="B14" s="1" t="s">
        <v>112</v>
      </c>
      <c r="C14" s="1" t="s">
        <v>213</v>
      </c>
      <c r="D14" s="32" t="s">
        <v>214</v>
      </c>
      <c r="E14" s="8">
        <v>2</v>
      </c>
      <c r="F14" s="4"/>
      <c r="J14" s="24" t="s">
        <v>388</v>
      </c>
      <c r="K14" s="24" t="s">
        <v>389</v>
      </c>
      <c r="L14" s="24" t="s">
        <v>390</v>
      </c>
    </row>
    <row r="15" spans="1:12" ht="16.5" customHeight="1">
      <c r="A15" s="1" t="s">
        <v>34</v>
      </c>
      <c r="B15" s="1" t="s">
        <v>289</v>
      </c>
      <c r="C15" s="1" t="s">
        <v>290</v>
      </c>
      <c r="D15" s="32" t="s">
        <v>291</v>
      </c>
      <c r="E15" s="8">
        <v>1</v>
      </c>
      <c r="F15" s="4"/>
      <c r="J15" s="24" t="s">
        <v>388</v>
      </c>
      <c r="K15" s="24" t="s">
        <v>391</v>
      </c>
      <c r="L15" s="24" t="s">
        <v>390</v>
      </c>
    </row>
    <row r="16" spans="1:12" ht="16.5" customHeight="1">
      <c r="A16" s="1" t="s">
        <v>15</v>
      </c>
      <c r="B16" s="1" t="s">
        <v>64</v>
      </c>
      <c r="C16" s="1" t="s">
        <v>89</v>
      </c>
      <c r="D16" s="32" t="s">
        <v>90</v>
      </c>
      <c r="E16" s="8">
        <v>4</v>
      </c>
      <c r="F16" s="4"/>
      <c r="I16" s="2"/>
      <c r="J16" s="24" t="s">
        <v>388</v>
      </c>
      <c r="K16" s="24" t="s">
        <v>391</v>
      </c>
      <c r="L16" s="24" t="s">
        <v>392</v>
      </c>
    </row>
    <row r="17" spans="1:12" ht="16.5" customHeight="1">
      <c r="A17" s="1" t="s">
        <v>6</v>
      </c>
      <c r="B17" s="1" t="s">
        <v>7</v>
      </c>
      <c r="C17" s="1" t="s">
        <v>8</v>
      </c>
      <c r="D17" s="30" t="str">
        <f>HYPERLINK("https://www.google.com/url?q=http://www.bruegel.org/about/&amp;usd=2&amp;usg=ALhdy2-d4m5Uf_yHPYbm0pv3Th8viJ-zCg","http://www.bruegel.org/about/")</f>
        <v>http://www.bruegel.org/about/</v>
      </c>
      <c r="E17" s="8">
        <v>5</v>
      </c>
      <c r="F17" s="4"/>
      <c r="J17" s="24" t="s">
        <v>388</v>
      </c>
      <c r="K17" s="24" t="s">
        <v>395</v>
      </c>
      <c r="L17" s="24" t="s">
        <v>392</v>
      </c>
    </row>
    <row r="18" spans="1:12" ht="16.5" customHeight="1">
      <c r="A18" s="1" t="s">
        <v>6</v>
      </c>
      <c r="B18" s="1" t="s">
        <v>176</v>
      </c>
      <c r="C18" s="1" t="s">
        <v>177</v>
      </c>
      <c r="D18" s="32" t="s">
        <v>178</v>
      </c>
      <c r="E18" s="8">
        <v>2</v>
      </c>
      <c r="F18" s="4" t="s">
        <v>106</v>
      </c>
      <c r="J18" s="24" t="s">
        <v>388</v>
      </c>
      <c r="K18" s="24" t="s">
        <v>389</v>
      </c>
      <c r="L18" s="24" t="s">
        <v>390</v>
      </c>
    </row>
    <row r="19" spans="1:12" ht="16.5" customHeight="1">
      <c r="A19" s="7" t="s">
        <v>15</v>
      </c>
      <c r="B19" s="7" t="s">
        <v>64</v>
      </c>
      <c r="C19" s="7" t="s">
        <v>267</v>
      </c>
      <c r="D19" s="33" t="s">
        <v>268</v>
      </c>
      <c r="E19" s="8">
        <v>2</v>
      </c>
      <c r="F19" s="4" t="s">
        <v>106</v>
      </c>
      <c r="G19" s="7"/>
      <c r="J19" s="24" t="s">
        <v>388</v>
      </c>
      <c r="K19" s="24" t="s">
        <v>391</v>
      </c>
      <c r="L19" s="24" t="s">
        <v>392</v>
      </c>
    </row>
    <row r="20" spans="1:12" ht="16.5" customHeight="1">
      <c r="A20" s="1" t="s">
        <v>15</v>
      </c>
      <c r="B20" s="1" t="s">
        <v>64</v>
      </c>
      <c r="C20" s="1" t="s">
        <v>253</v>
      </c>
      <c r="D20" s="31" t="s">
        <v>254</v>
      </c>
      <c r="E20" s="8">
        <v>2</v>
      </c>
      <c r="F20" s="4" t="s">
        <v>106</v>
      </c>
      <c r="J20" s="24" t="s">
        <v>388</v>
      </c>
      <c r="K20" s="24" t="s">
        <v>391</v>
      </c>
      <c r="L20" s="24" t="s">
        <v>392</v>
      </c>
    </row>
    <row r="21" spans="1:12" ht="16.5" customHeight="1">
      <c r="A21" s="4" t="s">
        <v>6</v>
      </c>
      <c r="B21" s="4" t="s">
        <v>109</v>
      </c>
      <c r="C21" s="1" t="s">
        <v>110</v>
      </c>
      <c r="D21" s="32" t="s">
        <v>111</v>
      </c>
      <c r="E21" s="8">
        <v>3</v>
      </c>
      <c r="F21" s="4"/>
      <c r="J21" s="24" t="s">
        <v>388</v>
      </c>
      <c r="K21" s="24" t="s">
        <v>395</v>
      </c>
      <c r="L21" s="24" t="s">
        <v>390</v>
      </c>
    </row>
    <row r="22" spans="1:12" ht="16.5" customHeight="1">
      <c r="A22" s="1" t="s">
        <v>15</v>
      </c>
      <c r="B22" s="1" t="s">
        <v>64</v>
      </c>
      <c r="C22" s="1" t="s">
        <v>261</v>
      </c>
      <c r="D22" s="32" t="s">
        <v>262</v>
      </c>
      <c r="E22" s="8">
        <v>2</v>
      </c>
      <c r="F22" s="4"/>
      <c r="J22" s="24" t="s">
        <v>388</v>
      </c>
      <c r="K22" s="24" t="s">
        <v>391</v>
      </c>
      <c r="L22" s="24" t="s">
        <v>392</v>
      </c>
    </row>
    <row r="23" spans="1:12" ht="16.5" customHeight="1">
      <c r="A23" s="4" t="s">
        <v>6</v>
      </c>
      <c r="B23" s="4" t="s">
        <v>23</v>
      </c>
      <c r="C23" s="1" t="s">
        <v>166</v>
      </c>
      <c r="D23" s="32" t="s">
        <v>167</v>
      </c>
      <c r="E23" s="8">
        <v>2</v>
      </c>
      <c r="F23" s="4"/>
      <c r="J23" s="24" t="s">
        <v>393</v>
      </c>
      <c r="K23" s="24" t="s">
        <v>389</v>
      </c>
      <c r="L23" s="24" t="s">
        <v>396</v>
      </c>
    </row>
    <row r="24" spans="1:12" ht="16.5" customHeight="1">
      <c r="A24" s="1" t="s">
        <v>15</v>
      </c>
      <c r="B24" s="1" t="s">
        <v>64</v>
      </c>
      <c r="C24" s="1" t="s">
        <v>249</v>
      </c>
      <c r="D24" s="32" t="s">
        <v>250</v>
      </c>
      <c r="E24" s="8">
        <v>2</v>
      </c>
      <c r="F24" s="4"/>
      <c r="J24" s="24" t="s">
        <v>388</v>
      </c>
      <c r="K24" s="24" t="s">
        <v>391</v>
      </c>
      <c r="L24" s="24" t="s">
        <v>392</v>
      </c>
    </row>
    <row r="25" spans="1:12" ht="16.5" customHeight="1">
      <c r="A25" s="4" t="s">
        <v>6</v>
      </c>
      <c r="B25" s="4" t="s">
        <v>112</v>
      </c>
      <c r="C25" s="1" t="s">
        <v>323</v>
      </c>
      <c r="D25" s="32" t="s">
        <v>324</v>
      </c>
      <c r="E25" s="8">
        <v>1</v>
      </c>
      <c r="F25" s="4"/>
      <c r="J25" s="24" t="s">
        <v>388</v>
      </c>
      <c r="K25" s="24" t="s">
        <v>389</v>
      </c>
      <c r="L25" s="24" t="s">
        <v>390</v>
      </c>
    </row>
    <row r="26" spans="1:12" ht="16.5" customHeight="1">
      <c r="A26" s="1" t="s">
        <v>15</v>
      </c>
      <c r="B26" s="1" t="s">
        <v>64</v>
      </c>
      <c r="C26" s="1" t="s">
        <v>336</v>
      </c>
      <c r="D26" s="32" t="s">
        <v>337</v>
      </c>
      <c r="E26" s="8">
        <v>1</v>
      </c>
      <c r="F26" s="4"/>
      <c r="J26" s="24" t="s">
        <v>388</v>
      </c>
      <c r="K26" s="24" t="s">
        <v>391</v>
      </c>
      <c r="L26" s="24" t="s">
        <v>392</v>
      </c>
    </row>
    <row r="27" spans="1:12" ht="16.5" customHeight="1">
      <c r="A27" s="1" t="s">
        <v>15</v>
      </c>
      <c r="B27" s="1" t="s">
        <v>64</v>
      </c>
      <c r="C27" s="1" t="s">
        <v>421</v>
      </c>
      <c r="D27" s="31" t="s">
        <v>97</v>
      </c>
      <c r="E27" s="8">
        <v>4</v>
      </c>
      <c r="F27" s="4"/>
      <c r="G27" s="4" t="s">
        <v>98</v>
      </c>
      <c r="J27" s="24" t="s">
        <v>388</v>
      </c>
      <c r="K27" s="24" t="s">
        <v>391</v>
      </c>
      <c r="L27" s="24" t="s">
        <v>392</v>
      </c>
    </row>
    <row r="28" spans="1:12" ht="16.5" customHeight="1">
      <c r="A28" s="1" t="s">
        <v>6</v>
      </c>
      <c r="B28" s="1" t="s">
        <v>41</v>
      </c>
      <c r="C28" s="1" t="s">
        <v>42</v>
      </c>
      <c r="D28" s="32" t="s">
        <v>43</v>
      </c>
      <c r="E28" s="8">
        <v>5</v>
      </c>
      <c r="F28" s="4"/>
      <c r="J28" s="24" t="s">
        <v>388</v>
      </c>
      <c r="K28" s="24" t="s">
        <v>394</v>
      </c>
      <c r="L28" s="24" t="s">
        <v>390</v>
      </c>
    </row>
    <row r="29" spans="1:12" ht="16.5" customHeight="1">
      <c r="A29" s="1" t="s">
        <v>34</v>
      </c>
      <c r="B29" s="1" t="s">
        <v>215</v>
      </c>
      <c r="C29" s="1" t="s">
        <v>220</v>
      </c>
      <c r="D29" s="32" t="s">
        <v>221</v>
      </c>
      <c r="E29" s="8">
        <v>2</v>
      </c>
      <c r="F29" s="4"/>
      <c r="J29" s="24" t="s">
        <v>388</v>
      </c>
      <c r="K29" s="24" t="s">
        <v>391</v>
      </c>
      <c r="L29" s="24" t="s">
        <v>390</v>
      </c>
    </row>
    <row r="30" spans="1:12" ht="16.5" customHeight="1">
      <c r="A30" s="1" t="s">
        <v>6</v>
      </c>
      <c r="B30" s="1" t="s">
        <v>38</v>
      </c>
      <c r="C30" s="1" t="s">
        <v>189</v>
      </c>
      <c r="D30" s="32" t="s">
        <v>190</v>
      </c>
      <c r="E30" s="8">
        <v>2</v>
      </c>
      <c r="F30" s="4"/>
      <c r="J30" s="24" t="s">
        <v>393</v>
      </c>
      <c r="K30" s="24" t="s">
        <v>394</v>
      </c>
      <c r="L30" s="24" t="s">
        <v>390</v>
      </c>
    </row>
    <row r="31" spans="1:12" ht="16.5" customHeight="1">
      <c r="A31" s="1" t="s">
        <v>6</v>
      </c>
      <c r="B31" s="1" t="s">
        <v>365</v>
      </c>
      <c r="C31" s="1" t="s">
        <v>366</v>
      </c>
      <c r="D31" s="30" t="str">
        <f>HYPERLINK("https://www.google.com/url?q=http://www.cefir.ru/index.php%3Fl%3Deng%26id%3D25&amp;usd=2&amp;usg=ALhdy2_ZKckGirgSTquI8Knh4bn0uazQWA","http://www.cefir.ru/index.php?l=eng&amp;id=25")</f>
        <v>http://www.cefir.ru/index.php?l=eng&amp;id=25</v>
      </c>
      <c r="E31" s="8">
        <v>0</v>
      </c>
      <c r="F31" s="4"/>
      <c r="J31" s="24" t="s">
        <v>397</v>
      </c>
      <c r="K31" s="24" t="s">
        <v>394</v>
      </c>
      <c r="L31" s="24" t="s">
        <v>398</v>
      </c>
    </row>
    <row r="32" spans="1:12" ht="16.5" customHeight="1">
      <c r="A32" s="1" t="s">
        <v>6</v>
      </c>
      <c r="B32" s="1" t="s">
        <v>61</v>
      </c>
      <c r="C32" s="1" t="s">
        <v>246</v>
      </c>
      <c r="D32" s="32" t="s">
        <v>247</v>
      </c>
      <c r="E32" s="8">
        <v>2</v>
      </c>
      <c r="F32" s="4"/>
      <c r="J32" s="24" t="s">
        <v>388</v>
      </c>
      <c r="K32" s="24" t="s">
        <v>391</v>
      </c>
      <c r="L32" s="24" t="s">
        <v>392</v>
      </c>
    </row>
    <row r="33" spans="1:12" ht="16.5" customHeight="1">
      <c r="A33" s="1" t="s">
        <v>6</v>
      </c>
      <c r="B33" s="1" t="s">
        <v>41</v>
      </c>
      <c r="C33" s="1" t="s">
        <v>312</v>
      </c>
      <c r="D33" s="32" t="s">
        <v>313</v>
      </c>
      <c r="E33" s="8">
        <v>1</v>
      </c>
      <c r="F33" s="4"/>
      <c r="J33" s="24" t="s">
        <v>388</v>
      </c>
      <c r="K33" s="24" t="s">
        <v>394</v>
      </c>
      <c r="L33" s="24" t="s">
        <v>390</v>
      </c>
    </row>
    <row r="34" spans="1:12" ht="16.5" customHeight="1">
      <c r="A34" s="1" t="s">
        <v>6</v>
      </c>
      <c r="B34" s="1" t="s">
        <v>61</v>
      </c>
      <c r="C34" s="1" t="s">
        <v>244</v>
      </c>
      <c r="D34" s="32" t="s">
        <v>245</v>
      </c>
      <c r="E34" s="8">
        <v>2</v>
      </c>
      <c r="F34" s="4"/>
      <c r="J34" s="24" t="s">
        <v>388</v>
      </c>
      <c r="K34" s="24" t="s">
        <v>391</v>
      </c>
      <c r="L34" s="24" t="s">
        <v>392</v>
      </c>
    </row>
    <row r="35" spans="1:12" ht="16.5" customHeight="1">
      <c r="A35" s="1" t="s">
        <v>15</v>
      </c>
      <c r="B35" s="1" t="s">
        <v>64</v>
      </c>
      <c r="C35" s="1" t="s">
        <v>65</v>
      </c>
      <c r="D35" s="31" t="s">
        <v>66</v>
      </c>
      <c r="E35" s="8">
        <v>5</v>
      </c>
      <c r="F35" s="4"/>
      <c r="J35" s="24" t="s">
        <v>388</v>
      </c>
      <c r="K35" s="24" t="s">
        <v>391</v>
      </c>
      <c r="L35" s="24" t="s">
        <v>392</v>
      </c>
    </row>
    <row r="36" spans="1:12" ht="16.5" customHeight="1">
      <c r="A36" s="7" t="s">
        <v>15</v>
      </c>
      <c r="B36" s="7" t="s">
        <v>64</v>
      </c>
      <c r="C36" s="7" t="s">
        <v>269</v>
      </c>
      <c r="D36" s="33" t="s">
        <v>270</v>
      </c>
      <c r="E36" s="8">
        <v>2</v>
      </c>
      <c r="F36" s="4"/>
      <c r="G36" s="7"/>
      <c r="J36" s="24" t="s">
        <v>388</v>
      </c>
      <c r="K36" s="24" t="s">
        <v>391</v>
      </c>
      <c r="L36" s="24" t="s">
        <v>392</v>
      </c>
    </row>
    <row r="37" spans="1:12" ht="16.5" customHeight="1">
      <c r="A37" s="1" t="s">
        <v>6</v>
      </c>
      <c r="B37" s="1" t="s">
        <v>112</v>
      </c>
      <c r="C37" s="1" t="s">
        <v>367</v>
      </c>
      <c r="D37" s="32" t="s">
        <v>368</v>
      </c>
      <c r="E37" s="8">
        <v>0</v>
      </c>
      <c r="F37" s="4"/>
      <c r="J37" s="24" t="s">
        <v>388</v>
      </c>
      <c r="K37" s="24" t="s">
        <v>389</v>
      </c>
      <c r="L37" s="24" t="s">
        <v>390</v>
      </c>
    </row>
    <row r="38" spans="1:12" ht="16.5" customHeight="1">
      <c r="A38" s="1" t="s">
        <v>34</v>
      </c>
      <c r="B38" s="1" t="s">
        <v>172</v>
      </c>
      <c r="C38" s="1" t="s">
        <v>303</v>
      </c>
      <c r="D38" s="32" t="s">
        <v>304</v>
      </c>
      <c r="E38" s="8">
        <v>1</v>
      </c>
      <c r="F38" s="4"/>
      <c r="J38" s="24" t="s">
        <v>388</v>
      </c>
      <c r="K38" s="24" t="s">
        <v>391</v>
      </c>
      <c r="L38" s="24" t="s">
        <v>390</v>
      </c>
    </row>
    <row r="39" spans="1:12" ht="16.5" customHeight="1">
      <c r="A39" s="4" t="s">
        <v>6</v>
      </c>
      <c r="B39" s="4" t="s">
        <v>118</v>
      </c>
      <c r="C39" s="1" t="s">
        <v>236</v>
      </c>
      <c r="D39" s="32" t="s">
        <v>237</v>
      </c>
      <c r="E39" s="8">
        <v>2</v>
      </c>
      <c r="F39" s="4"/>
      <c r="J39" s="24" t="s">
        <v>393</v>
      </c>
      <c r="K39" s="24" t="s">
        <v>394</v>
      </c>
      <c r="L39" s="24" t="s">
        <v>396</v>
      </c>
    </row>
    <row r="40" spans="1:12" ht="16.5" customHeight="1">
      <c r="A40" s="4" t="s">
        <v>6</v>
      </c>
      <c r="B40" s="4" t="s">
        <v>38</v>
      </c>
      <c r="C40" s="1" t="s">
        <v>307</v>
      </c>
      <c r="D40" s="32" t="s">
        <v>308</v>
      </c>
      <c r="E40" s="8">
        <v>1</v>
      </c>
      <c r="F40" s="4"/>
      <c r="J40" s="24" t="s">
        <v>393</v>
      </c>
      <c r="K40" s="24" t="s">
        <v>394</v>
      </c>
      <c r="L40" s="24" t="s">
        <v>390</v>
      </c>
    </row>
    <row r="41" spans="1:12" ht="16.5" customHeight="1">
      <c r="A41" s="1" t="s">
        <v>6</v>
      </c>
      <c r="B41" s="1" t="s">
        <v>38</v>
      </c>
      <c r="C41" s="1" t="s">
        <v>76</v>
      </c>
      <c r="D41" s="32" t="s">
        <v>77</v>
      </c>
      <c r="E41" s="8">
        <v>4</v>
      </c>
      <c r="F41" s="4"/>
      <c r="G41" s="4" t="s">
        <v>78</v>
      </c>
      <c r="J41" s="24" t="s">
        <v>393</v>
      </c>
      <c r="K41" s="24" t="s">
        <v>394</v>
      </c>
      <c r="L41" s="24" t="s">
        <v>390</v>
      </c>
    </row>
    <row r="42" spans="1:12" ht="16.5" customHeight="1">
      <c r="A42" s="4" t="s">
        <v>6</v>
      </c>
      <c r="B42" s="4" t="s">
        <v>139</v>
      </c>
      <c r="C42" s="1" t="s">
        <v>142</v>
      </c>
      <c r="D42" s="32" t="s">
        <v>143</v>
      </c>
      <c r="E42" s="8">
        <v>2</v>
      </c>
      <c r="F42" s="4"/>
      <c r="J42" s="24" t="s">
        <v>388</v>
      </c>
      <c r="K42" s="24" t="s">
        <v>391</v>
      </c>
      <c r="L42" s="24" t="s">
        <v>390</v>
      </c>
    </row>
    <row r="43" spans="1:12" ht="16.5" customHeight="1">
      <c r="A43" s="4" t="s">
        <v>6</v>
      </c>
      <c r="B43" s="4" t="s">
        <v>118</v>
      </c>
      <c r="C43" s="1" t="s">
        <v>238</v>
      </c>
      <c r="D43" s="32" t="s">
        <v>239</v>
      </c>
      <c r="E43" s="8">
        <v>2</v>
      </c>
      <c r="F43" s="4"/>
      <c r="J43" s="24" t="s">
        <v>393</v>
      </c>
      <c r="K43" s="24" t="s">
        <v>394</v>
      </c>
      <c r="L43" s="24" t="s">
        <v>396</v>
      </c>
    </row>
    <row r="44" spans="1:12" ht="16.5" customHeight="1">
      <c r="A44" s="4" t="s">
        <v>6</v>
      </c>
      <c r="B44" s="4" t="s">
        <v>118</v>
      </c>
      <c r="C44" s="1" t="s">
        <v>370</v>
      </c>
      <c r="D44" s="32" t="s">
        <v>368</v>
      </c>
      <c r="E44" s="8">
        <v>0</v>
      </c>
      <c r="F44" s="4"/>
      <c r="J44" s="24" t="s">
        <v>393</v>
      </c>
      <c r="K44" s="24" t="s">
        <v>394</v>
      </c>
      <c r="L44" s="24" t="s">
        <v>396</v>
      </c>
    </row>
    <row r="45" spans="1:12" ht="16.5" customHeight="1">
      <c r="A45" s="1" t="s">
        <v>15</v>
      </c>
      <c r="B45" s="1" t="s">
        <v>64</v>
      </c>
      <c r="C45" s="1" t="s">
        <v>338</v>
      </c>
      <c r="D45" s="32" t="s">
        <v>339</v>
      </c>
      <c r="E45" s="8">
        <v>1</v>
      </c>
      <c r="F45" s="4"/>
      <c r="J45" s="24" t="s">
        <v>388</v>
      </c>
      <c r="K45" s="24" t="s">
        <v>391</v>
      </c>
      <c r="L45" s="24" t="s">
        <v>392</v>
      </c>
    </row>
    <row r="46" spans="1:12" ht="16.5" customHeight="1">
      <c r="A46" s="4" t="s">
        <v>6</v>
      </c>
      <c r="B46" s="4" t="s">
        <v>12</v>
      </c>
      <c r="C46" s="1" t="s">
        <v>13</v>
      </c>
      <c r="D46" s="32" t="s">
        <v>14</v>
      </c>
      <c r="E46" s="8">
        <v>5</v>
      </c>
      <c r="F46" s="4"/>
      <c r="J46" s="24" t="s">
        <v>388</v>
      </c>
      <c r="K46" s="24" t="s">
        <v>389</v>
      </c>
      <c r="L46" s="24" t="s">
        <v>390</v>
      </c>
    </row>
    <row r="47" spans="1:12" ht="16.5" customHeight="1">
      <c r="A47" s="1" t="s">
        <v>28</v>
      </c>
      <c r="B47" s="1" t="s">
        <v>29</v>
      </c>
      <c r="C47" s="1" t="s">
        <v>359</v>
      </c>
      <c r="D47" s="32" t="s">
        <v>360</v>
      </c>
      <c r="E47" s="8">
        <v>0</v>
      </c>
      <c r="F47" s="4"/>
      <c r="J47" s="24" t="s">
        <v>388</v>
      </c>
      <c r="K47" s="24" t="s">
        <v>394</v>
      </c>
      <c r="L47" s="24" t="s">
        <v>390</v>
      </c>
    </row>
    <row r="48" spans="1:12" ht="16.5" customHeight="1">
      <c r="A48" s="4" t="s">
        <v>6</v>
      </c>
      <c r="B48" s="4" t="s">
        <v>41</v>
      </c>
      <c r="C48" s="1" t="s">
        <v>193</v>
      </c>
      <c r="D48" s="32" t="s">
        <v>194</v>
      </c>
      <c r="E48" s="8">
        <v>2</v>
      </c>
      <c r="F48" s="4"/>
      <c r="J48" s="24" t="s">
        <v>388</v>
      </c>
      <c r="K48" s="24" t="s">
        <v>394</v>
      </c>
      <c r="L48" s="24" t="s">
        <v>390</v>
      </c>
    </row>
    <row r="49" spans="1:12" ht="16.5" customHeight="1">
      <c r="A49" s="1" t="s">
        <v>34</v>
      </c>
      <c r="B49" s="1" t="s">
        <v>172</v>
      </c>
      <c r="C49" s="1" t="s">
        <v>173</v>
      </c>
      <c r="D49" s="30" t="str">
        <f>HYPERLINK("http://www.cddghana.org/publications/Annual-Reports/CDD-Annual-Report-2010","http://www.cddghana.org/publications/Annual-Reports/CDD-Annual-Report-2010")</f>
        <v>http://www.cddghana.org/publications/Annual-Reports/CDD-Annual-Report-2010</v>
      </c>
      <c r="E49" s="8">
        <v>2</v>
      </c>
      <c r="F49" s="4"/>
      <c r="J49" s="24" t="s">
        <v>388</v>
      </c>
      <c r="K49" s="24" t="s">
        <v>391</v>
      </c>
      <c r="L49" s="24" t="s">
        <v>390</v>
      </c>
    </row>
    <row r="50" spans="1:12" ht="16.5" customHeight="1">
      <c r="A50" s="1" t="s">
        <v>6</v>
      </c>
      <c r="B50" s="1" t="s">
        <v>7</v>
      </c>
      <c r="C50" s="1" t="s">
        <v>102</v>
      </c>
      <c r="D50" s="32" t="s">
        <v>103</v>
      </c>
      <c r="E50" s="8">
        <v>3</v>
      </c>
      <c r="F50" s="4"/>
      <c r="J50" s="24" t="s">
        <v>393</v>
      </c>
      <c r="K50" s="24" t="s">
        <v>389</v>
      </c>
      <c r="L50" s="24" t="s">
        <v>396</v>
      </c>
    </row>
    <row r="51" spans="1:12" ht="16.5" customHeight="1">
      <c r="A51" s="1" t="s">
        <v>28</v>
      </c>
      <c r="B51" s="1" t="s">
        <v>134</v>
      </c>
      <c r="C51" s="1" t="s">
        <v>346</v>
      </c>
      <c r="D51" s="32" t="s">
        <v>347</v>
      </c>
      <c r="E51" s="8">
        <v>0</v>
      </c>
      <c r="F51" s="4"/>
      <c r="J51" s="24" t="s">
        <v>388</v>
      </c>
      <c r="K51" s="24" t="s">
        <v>391</v>
      </c>
      <c r="L51" s="24" t="s">
        <v>392</v>
      </c>
    </row>
    <row r="52" spans="1:12" ht="16.5" customHeight="1">
      <c r="A52" s="1" t="s">
        <v>15</v>
      </c>
      <c r="B52" s="1" t="s">
        <v>16</v>
      </c>
      <c r="C52" s="1" t="s">
        <v>17</v>
      </c>
      <c r="D52" s="31" t="s">
        <v>18</v>
      </c>
      <c r="E52" s="8">
        <v>5</v>
      </c>
      <c r="F52" s="4"/>
      <c r="G52" s="4" t="s">
        <v>19</v>
      </c>
      <c r="I52" s="2"/>
      <c r="J52" s="24" t="s">
        <v>388</v>
      </c>
      <c r="K52" s="24" t="s">
        <v>395</v>
      </c>
      <c r="L52" s="24" t="s">
        <v>392</v>
      </c>
    </row>
    <row r="53" spans="1:12" ht="16.5" customHeight="1">
      <c r="A53" s="4" t="s">
        <v>6</v>
      </c>
      <c r="B53" s="4" t="s">
        <v>12</v>
      </c>
      <c r="C53" s="1" t="s">
        <v>151</v>
      </c>
      <c r="D53" s="32" t="s">
        <v>152</v>
      </c>
      <c r="E53" s="8">
        <v>2</v>
      </c>
      <c r="F53" s="4" t="s">
        <v>106</v>
      </c>
      <c r="J53" s="24" t="s">
        <v>388</v>
      </c>
      <c r="K53" s="24" t="s">
        <v>389</v>
      </c>
      <c r="L53" s="24" t="s">
        <v>390</v>
      </c>
    </row>
    <row r="54" spans="1:12" ht="16.5" customHeight="1">
      <c r="A54" s="4" t="s">
        <v>6</v>
      </c>
      <c r="B54" s="4" t="s">
        <v>41</v>
      </c>
      <c r="C54" s="1" t="s">
        <v>44</v>
      </c>
      <c r="D54" s="32" t="s">
        <v>45</v>
      </c>
      <c r="E54" s="8">
        <v>5</v>
      </c>
      <c r="F54" s="4"/>
      <c r="J54" s="24" t="s">
        <v>388</v>
      </c>
      <c r="K54" s="24" t="s">
        <v>394</v>
      </c>
      <c r="L54" s="24" t="s">
        <v>390</v>
      </c>
    </row>
    <row r="55" spans="1:12" ht="16.5" customHeight="1">
      <c r="A55" s="4" t="s">
        <v>6</v>
      </c>
      <c r="B55" s="4" t="s">
        <v>139</v>
      </c>
      <c r="C55" s="1" t="s">
        <v>287</v>
      </c>
      <c r="D55" s="32" t="s">
        <v>288</v>
      </c>
      <c r="E55" s="8">
        <v>1</v>
      </c>
      <c r="F55" s="4"/>
      <c r="J55" s="24" t="s">
        <v>388</v>
      </c>
      <c r="K55" s="24" t="s">
        <v>391</v>
      </c>
      <c r="L55" s="24" t="s">
        <v>390</v>
      </c>
    </row>
    <row r="56" spans="1:12" ht="16.5" customHeight="1">
      <c r="A56" s="1" t="s">
        <v>28</v>
      </c>
      <c r="B56" s="1" t="s">
        <v>29</v>
      </c>
      <c r="C56" s="1" t="s">
        <v>30</v>
      </c>
      <c r="D56" s="31" t="s">
        <v>31</v>
      </c>
      <c r="E56" s="8">
        <v>5</v>
      </c>
      <c r="F56" s="4"/>
      <c r="J56" s="24" t="s">
        <v>388</v>
      </c>
      <c r="K56" s="24" t="s">
        <v>394</v>
      </c>
      <c r="L56" s="24" t="s">
        <v>390</v>
      </c>
    </row>
    <row r="57" spans="1:12" ht="16.5" customHeight="1">
      <c r="A57" s="1" t="s">
        <v>6</v>
      </c>
      <c r="B57" s="1" t="s">
        <v>118</v>
      </c>
      <c r="C57" s="1" t="s">
        <v>119</v>
      </c>
      <c r="D57" s="32" t="s">
        <v>120</v>
      </c>
      <c r="E57" s="8">
        <v>3</v>
      </c>
      <c r="F57" s="4"/>
      <c r="J57" s="24" t="s">
        <v>393</v>
      </c>
      <c r="K57" s="24" t="s">
        <v>394</v>
      </c>
      <c r="L57" s="24" t="s">
        <v>396</v>
      </c>
    </row>
    <row r="58" spans="1:12" ht="16.5" customHeight="1">
      <c r="A58" s="1" t="s">
        <v>34</v>
      </c>
      <c r="B58" s="1" t="s">
        <v>195</v>
      </c>
      <c r="C58" s="1" t="s">
        <v>196</v>
      </c>
      <c r="D58" s="30" t="str">
        <f>HYPERLINK("https://www.google.com/url?q=http://www.cpedng.org/partners.php&amp;usd=2&amp;usg=ALhdy29p3qaXiWk0KtCUYAqSrlU02J9vcQ","http://www.cpedng.org/partners.php")</f>
        <v>http://www.cpedng.org/partners.php</v>
      </c>
      <c r="E58" s="8">
        <v>2</v>
      </c>
      <c r="F58" s="4"/>
      <c r="J58" s="24" t="s">
        <v>393</v>
      </c>
      <c r="K58" s="24" t="s">
        <v>394</v>
      </c>
      <c r="L58" s="24" t="s">
        <v>398</v>
      </c>
    </row>
    <row r="59" spans="1:12" ht="16.5" customHeight="1">
      <c r="A59" s="1" t="s">
        <v>6</v>
      </c>
      <c r="B59" s="1" t="s">
        <v>139</v>
      </c>
      <c r="C59" s="1" t="s">
        <v>146</v>
      </c>
      <c r="D59" s="32" t="s">
        <v>147</v>
      </c>
      <c r="E59" s="8">
        <v>2</v>
      </c>
      <c r="F59" s="4"/>
      <c r="J59" s="24" t="s">
        <v>388</v>
      </c>
      <c r="K59" s="24" t="s">
        <v>391</v>
      </c>
      <c r="L59" s="24" t="s">
        <v>390</v>
      </c>
    </row>
    <row r="60" spans="1:12" ht="16.5" customHeight="1">
      <c r="A60" s="1" t="s">
        <v>28</v>
      </c>
      <c r="B60" s="1" t="s">
        <v>362</v>
      </c>
      <c r="C60" s="1" t="s">
        <v>363</v>
      </c>
      <c r="D60" s="32" t="s">
        <v>364</v>
      </c>
      <c r="E60" s="8">
        <v>0</v>
      </c>
      <c r="F60" s="4"/>
      <c r="J60" s="24" t="s">
        <v>388</v>
      </c>
      <c r="K60" s="24" t="s">
        <v>395</v>
      </c>
      <c r="L60" s="24" t="s">
        <v>392</v>
      </c>
    </row>
    <row r="61" spans="1:12" ht="16.5" customHeight="1">
      <c r="A61" s="1" t="s">
        <v>34</v>
      </c>
      <c r="B61" s="1" t="s">
        <v>195</v>
      </c>
      <c r="C61" s="1" t="s">
        <v>316</v>
      </c>
      <c r="D61" s="32" t="s">
        <v>317</v>
      </c>
      <c r="E61" s="8">
        <v>1</v>
      </c>
      <c r="F61" s="4"/>
      <c r="J61" s="24" t="s">
        <v>393</v>
      </c>
      <c r="K61" s="24" t="s">
        <v>394</v>
      </c>
      <c r="L61" s="24" t="s">
        <v>398</v>
      </c>
    </row>
    <row r="62" spans="1:12" ht="16.5" customHeight="1">
      <c r="A62" s="1" t="s">
        <v>9</v>
      </c>
      <c r="B62" s="1" t="s">
        <v>10</v>
      </c>
      <c r="C62" s="1" t="s">
        <v>148</v>
      </c>
      <c r="D62" s="30" t="str">
        <f>HYPERLINK("https://www.google.com/url?q=http://www.cebrap.org.br/v2/contents/view/27&amp;usd=2&amp;usg=ALhdy29423ooPW7GwSMHMf4p8VQd7TrnKw","http://www.cebrap.org.br/v2/contents/view/27")</f>
        <v>http://www.cebrap.org.br/v2/contents/view/27</v>
      </c>
      <c r="E62" s="8">
        <v>2</v>
      </c>
      <c r="F62" s="4"/>
      <c r="J62" s="24" t="s">
        <v>388</v>
      </c>
      <c r="K62" s="24" t="s">
        <v>389</v>
      </c>
      <c r="L62" s="24" t="s">
        <v>390</v>
      </c>
    </row>
    <row r="63" spans="1:12" ht="16.5" customHeight="1">
      <c r="A63" s="1" t="s">
        <v>9</v>
      </c>
      <c r="B63" s="3" t="s">
        <v>10</v>
      </c>
      <c r="C63" s="1" t="s">
        <v>149</v>
      </c>
      <c r="D63" s="32" t="s">
        <v>150</v>
      </c>
      <c r="E63" s="8">
        <v>2</v>
      </c>
      <c r="F63" s="4"/>
      <c r="J63" s="24" t="s">
        <v>388</v>
      </c>
      <c r="K63" s="24" t="s">
        <v>389</v>
      </c>
      <c r="L63" s="24" t="s">
        <v>390</v>
      </c>
    </row>
    <row r="64" spans="1:12" ht="16.5" customHeight="1">
      <c r="A64" s="1" t="s">
        <v>9</v>
      </c>
      <c r="B64" s="1" t="s">
        <v>380</v>
      </c>
      <c r="C64" s="1" t="s">
        <v>381</v>
      </c>
      <c r="D64" s="32" t="s">
        <v>382</v>
      </c>
      <c r="E64" s="8">
        <v>0</v>
      </c>
      <c r="F64" s="4"/>
      <c r="J64" s="24" t="s">
        <v>393</v>
      </c>
      <c r="K64" s="24" t="s">
        <v>394</v>
      </c>
      <c r="L64" s="24" t="s">
        <v>396</v>
      </c>
    </row>
    <row r="65" spans="1:12" ht="16.5" customHeight="1">
      <c r="A65" s="1" t="s">
        <v>9</v>
      </c>
      <c r="B65" s="1" t="s">
        <v>277</v>
      </c>
      <c r="C65" s="1" t="s">
        <v>278</v>
      </c>
      <c r="D65" s="32" t="s">
        <v>279</v>
      </c>
      <c r="E65" s="8">
        <v>2</v>
      </c>
      <c r="F65" s="4"/>
      <c r="J65" s="24" t="s">
        <v>388</v>
      </c>
      <c r="K65" s="24" t="s">
        <v>391</v>
      </c>
      <c r="L65" s="24" t="s">
        <v>392</v>
      </c>
    </row>
    <row r="66" spans="1:12" ht="16.5" customHeight="1">
      <c r="A66" s="1" t="s">
        <v>9</v>
      </c>
      <c r="B66" s="1" t="s">
        <v>294</v>
      </c>
      <c r="C66" s="1" t="s">
        <v>297</v>
      </c>
      <c r="D66" s="30" t="str">
        <f>HYPERLINK("http://www.cepchile.cl/dms/lang_1/base/nosotros.html","http://www.cepchile.cl/dms/lang_1/base/nosotros.html")</f>
        <v>http://www.cepchile.cl/dms/lang_1/base/nosotros.html</v>
      </c>
      <c r="E66" s="8">
        <v>1</v>
      </c>
      <c r="F66" s="4"/>
      <c r="J66" s="24" t="s">
        <v>388</v>
      </c>
      <c r="K66" s="24" t="s">
        <v>389</v>
      </c>
      <c r="L66" s="24" t="s">
        <v>390</v>
      </c>
    </row>
    <row r="67" spans="1:12" ht="16.5" customHeight="1">
      <c r="A67" s="1" t="s">
        <v>9</v>
      </c>
      <c r="B67" s="1" t="s">
        <v>131</v>
      </c>
      <c r="C67" s="1" t="s">
        <v>132</v>
      </c>
      <c r="D67" s="32" t="s">
        <v>133</v>
      </c>
      <c r="E67" s="8">
        <v>2</v>
      </c>
      <c r="F67" s="4"/>
      <c r="J67" s="24" t="s">
        <v>388</v>
      </c>
      <c r="K67" s="24" t="s">
        <v>389</v>
      </c>
      <c r="L67" s="24" t="s">
        <v>390</v>
      </c>
    </row>
    <row r="68" spans="1:12" ht="16.5" customHeight="1">
      <c r="A68" s="1" t="s">
        <v>6</v>
      </c>
      <c r="B68" s="1" t="s">
        <v>61</v>
      </c>
      <c r="C68" s="1" t="s">
        <v>242</v>
      </c>
      <c r="D68" s="32" t="s">
        <v>243</v>
      </c>
      <c r="E68" s="8">
        <v>2</v>
      </c>
      <c r="F68" s="4" t="s">
        <v>106</v>
      </c>
      <c r="J68" s="24" t="s">
        <v>388</v>
      </c>
      <c r="K68" s="24" t="s">
        <v>391</v>
      </c>
      <c r="L68" s="24" t="s">
        <v>392</v>
      </c>
    </row>
    <row r="69" spans="1:12" ht="16.5" customHeight="1">
      <c r="A69" s="1" t="s">
        <v>15</v>
      </c>
      <c r="B69" s="1" t="s">
        <v>309</v>
      </c>
      <c r="C69" s="1" t="s">
        <v>310</v>
      </c>
      <c r="D69" s="32" t="s">
        <v>311</v>
      </c>
      <c r="E69" s="8">
        <v>1</v>
      </c>
      <c r="F69" s="4"/>
      <c r="J69" s="24" t="s">
        <v>393</v>
      </c>
      <c r="K69" s="24" t="s">
        <v>394</v>
      </c>
      <c r="L69" s="24" t="s">
        <v>390</v>
      </c>
    </row>
    <row r="70" spans="1:12" ht="16.5" customHeight="1">
      <c r="A70" s="1" t="s">
        <v>6</v>
      </c>
      <c r="B70" s="1" t="s">
        <v>61</v>
      </c>
      <c r="C70" s="1" t="s">
        <v>334</v>
      </c>
      <c r="D70" s="32" t="s">
        <v>335</v>
      </c>
      <c r="E70" s="8">
        <v>1</v>
      </c>
      <c r="F70" s="4"/>
      <c r="J70" s="24" t="s">
        <v>388</v>
      </c>
      <c r="K70" s="24" t="s">
        <v>391</v>
      </c>
      <c r="L70" s="24" t="s">
        <v>392</v>
      </c>
    </row>
    <row r="71" spans="1:12" ht="16.5" customHeight="1">
      <c r="A71" s="1" t="s">
        <v>6</v>
      </c>
      <c r="B71" s="1" t="s">
        <v>52</v>
      </c>
      <c r="C71" s="1" t="s">
        <v>314</v>
      </c>
      <c r="D71" s="32" t="s">
        <v>315</v>
      </c>
      <c r="E71" s="8">
        <v>1</v>
      </c>
      <c r="F71" s="4"/>
      <c r="J71" s="24" t="s">
        <v>388</v>
      </c>
      <c r="K71" s="24" t="s">
        <v>395</v>
      </c>
      <c r="L71" s="24" t="s">
        <v>392</v>
      </c>
    </row>
    <row r="72" spans="1:12" ht="16.5" customHeight="1">
      <c r="A72" s="1" t="s">
        <v>34</v>
      </c>
      <c r="B72" s="1" t="s">
        <v>204</v>
      </c>
      <c r="C72" s="1" t="s">
        <v>205</v>
      </c>
      <c r="D72" s="32" t="s">
        <v>206</v>
      </c>
      <c r="E72" s="8">
        <v>2</v>
      </c>
      <c r="F72" s="4"/>
      <c r="J72" s="24" t="s">
        <v>388</v>
      </c>
      <c r="K72" s="24" t="s">
        <v>389</v>
      </c>
      <c r="L72" s="24" t="s">
        <v>390</v>
      </c>
    </row>
    <row r="73" spans="1:12" ht="16.5" customHeight="1">
      <c r="A73" s="1" t="s">
        <v>15</v>
      </c>
      <c r="B73" s="1" t="s">
        <v>64</v>
      </c>
      <c r="C73" s="1" t="s">
        <v>129</v>
      </c>
      <c r="D73" s="34" t="str">
        <f>HYPERLINK("http://i.cfr.org/content/about/annual_report/ar_2012/CFR-2012financials.pdf","http://i.cfr.org/content/about/annual_report/ar_2012/CFR-2012financials.pdf")</f>
        <v>http://i.cfr.org/content/about/annual_report/ar_2012/CFR-2012financials.pdf</v>
      </c>
      <c r="E73" s="8">
        <v>3</v>
      </c>
      <c r="F73" s="4"/>
      <c r="G73" s="4" t="s">
        <v>130</v>
      </c>
      <c r="J73" s="24" t="s">
        <v>388</v>
      </c>
      <c r="K73" s="24" t="s">
        <v>391</v>
      </c>
      <c r="L73" s="24" t="s">
        <v>392</v>
      </c>
    </row>
    <row r="74" spans="1:12" ht="16.5" customHeight="1">
      <c r="A74" s="1" t="s">
        <v>28</v>
      </c>
      <c r="B74" s="1" t="s">
        <v>29</v>
      </c>
      <c r="C74" s="1" t="s">
        <v>181</v>
      </c>
      <c r="D74" s="32" t="s">
        <v>182</v>
      </c>
      <c r="E74" s="8">
        <v>2</v>
      </c>
      <c r="F74" s="4" t="s">
        <v>106</v>
      </c>
      <c r="J74" s="24" t="s">
        <v>388</v>
      </c>
      <c r="K74" s="24" t="s">
        <v>394</v>
      </c>
      <c r="L74" s="24" t="s">
        <v>390</v>
      </c>
    </row>
    <row r="75" spans="1:12" ht="16.5" customHeight="1">
      <c r="A75" s="1" t="s">
        <v>28</v>
      </c>
      <c r="B75" s="1" t="s">
        <v>29</v>
      </c>
      <c r="C75" s="1" t="s">
        <v>357</v>
      </c>
      <c r="D75" s="32" t="s">
        <v>358</v>
      </c>
      <c r="E75" s="8">
        <v>0</v>
      </c>
      <c r="F75" s="4"/>
      <c r="J75" s="24" t="s">
        <v>388</v>
      </c>
      <c r="K75" s="24" t="s">
        <v>394</v>
      </c>
      <c r="L75" s="24" t="s">
        <v>390</v>
      </c>
    </row>
    <row r="76" spans="1:12" ht="16.5" customHeight="1">
      <c r="A76" s="1" t="s">
        <v>6</v>
      </c>
      <c r="B76" s="1" t="s">
        <v>61</v>
      </c>
      <c r="C76" s="1" t="s">
        <v>123</v>
      </c>
      <c r="D76" s="31" t="s">
        <v>124</v>
      </c>
      <c r="E76" s="8">
        <v>3</v>
      </c>
      <c r="F76" s="4" t="s">
        <v>106</v>
      </c>
      <c r="J76" s="24" t="s">
        <v>388</v>
      </c>
      <c r="K76" s="24" t="s">
        <v>391</v>
      </c>
      <c r="L76" s="24" t="s">
        <v>392</v>
      </c>
    </row>
    <row r="77" spans="1:12" ht="16.5" customHeight="1">
      <c r="A77" s="1" t="s">
        <v>6</v>
      </c>
      <c r="B77" s="1" t="s">
        <v>74</v>
      </c>
      <c r="C77" s="1" t="s">
        <v>168</v>
      </c>
      <c r="D77" s="32" t="s">
        <v>169</v>
      </c>
      <c r="E77" s="8">
        <v>2</v>
      </c>
      <c r="F77" s="4"/>
      <c r="J77" s="24" t="s">
        <v>388</v>
      </c>
      <c r="K77" s="24" t="s">
        <v>395</v>
      </c>
      <c r="L77" s="24" t="s">
        <v>392</v>
      </c>
    </row>
    <row r="78" spans="1:12" ht="16.5" customHeight="1">
      <c r="A78" s="7" t="s">
        <v>15</v>
      </c>
      <c r="B78" s="7" t="s">
        <v>64</v>
      </c>
      <c r="C78" s="7" t="s">
        <v>271</v>
      </c>
      <c r="D78" s="33" t="s">
        <v>272</v>
      </c>
      <c r="E78" s="8">
        <v>2</v>
      </c>
      <c r="F78" s="4"/>
      <c r="G78" s="7"/>
      <c r="J78" s="24" t="s">
        <v>388</v>
      </c>
      <c r="K78" s="24" t="s">
        <v>391</v>
      </c>
      <c r="L78" s="24" t="s">
        <v>392</v>
      </c>
    </row>
    <row r="79" spans="1:12" ht="16.5" customHeight="1">
      <c r="A79" s="1" t="s">
        <v>34</v>
      </c>
      <c r="B79" s="1" t="s">
        <v>115</v>
      </c>
      <c r="C79" s="1" t="s">
        <v>116</v>
      </c>
      <c r="D79" s="31" t="s">
        <v>117</v>
      </c>
      <c r="E79" s="8">
        <v>3</v>
      </c>
      <c r="F79" s="4" t="s">
        <v>106</v>
      </c>
      <c r="J79" s="24" t="s">
        <v>393</v>
      </c>
      <c r="K79" s="24" t="s">
        <v>389</v>
      </c>
      <c r="L79" s="24" t="s">
        <v>396</v>
      </c>
    </row>
    <row r="80" spans="1:12" ht="16.5" customHeight="1">
      <c r="A80" s="1" t="s">
        <v>6</v>
      </c>
      <c r="B80" s="1" t="s">
        <v>23</v>
      </c>
      <c r="C80" s="1" t="s">
        <v>26</v>
      </c>
      <c r="D80" s="32" t="s">
        <v>27</v>
      </c>
      <c r="E80" s="8">
        <v>5</v>
      </c>
      <c r="F80" s="4"/>
      <c r="J80" s="24" t="s">
        <v>393</v>
      </c>
      <c r="K80" s="24" t="s">
        <v>389</v>
      </c>
      <c r="L80" s="24" t="s">
        <v>396</v>
      </c>
    </row>
    <row r="81" spans="1:12" ht="16.5" customHeight="1">
      <c r="A81" s="1" t="s">
        <v>34</v>
      </c>
      <c r="B81" s="1" t="s">
        <v>328</v>
      </c>
      <c r="C81" s="1" t="s">
        <v>329</v>
      </c>
      <c r="D81" s="30" t="str">
        <f>HYPERLINK("https://www.google.com/url?q=http://www.eprc.or.ug/data/partners/70/5/EPRC_Partners.html&amp;usd=2&amp;usg=ALhdy28taJYsSNxsO7dcvv_EINu-Vzv3Fw","http://www.eprc.or.ug/data/partners/70/5/EPRC_Partners.html")</f>
        <v>http://www.eprc.or.ug/data/partners/70/5/EPRC_Partners.html</v>
      </c>
      <c r="E81" s="8">
        <v>1</v>
      </c>
      <c r="F81" s="4"/>
      <c r="J81" s="24" t="s">
        <v>393</v>
      </c>
      <c r="K81" s="24" t="s">
        <v>389</v>
      </c>
      <c r="L81" s="24" t="s">
        <v>396</v>
      </c>
    </row>
    <row r="82" spans="1:12" ht="16.5" customHeight="1">
      <c r="A82" s="1" t="s">
        <v>6</v>
      </c>
      <c r="B82" s="1" t="s">
        <v>176</v>
      </c>
      <c r="C82" s="1" t="s">
        <v>305</v>
      </c>
      <c r="D82" s="32" t="s">
        <v>306</v>
      </c>
      <c r="E82" s="8">
        <v>1</v>
      </c>
      <c r="F82" s="4"/>
      <c r="J82" s="24" t="s">
        <v>388</v>
      </c>
      <c r="K82" s="24" t="s">
        <v>389</v>
      </c>
      <c r="L82" s="24" t="s">
        <v>390</v>
      </c>
    </row>
    <row r="83" spans="1:12" ht="16.5" customHeight="1">
      <c r="A83" s="1" t="s">
        <v>34</v>
      </c>
      <c r="B83" s="1" t="s">
        <v>155</v>
      </c>
      <c r="C83" s="1" t="s">
        <v>156</v>
      </c>
      <c r="D83" s="32" t="s">
        <v>157</v>
      </c>
      <c r="E83" s="8">
        <v>2</v>
      </c>
      <c r="F83" s="4"/>
      <c r="J83" s="24" t="s">
        <v>397</v>
      </c>
      <c r="K83" s="24" t="s">
        <v>394</v>
      </c>
      <c r="L83" s="24" t="s">
        <v>398</v>
      </c>
    </row>
    <row r="84" spans="1:12" ht="16.5" customHeight="1">
      <c r="A84" s="1" t="s">
        <v>34</v>
      </c>
      <c r="B84" s="1" t="s">
        <v>155</v>
      </c>
      <c r="C84" s="1" t="s">
        <v>350</v>
      </c>
      <c r="D84" s="32" t="s">
        <v>351</v>
      </c>
      <c r="E84" s="8">
        <v>0</v>
      </c>
      <c r="F84" s="4"/>
      <c r="J84" s="24" t="s">
        <v>397</v>
      </c>
      <c r="K84" s="24" t="s">
        <v>394</v>
      </c>
      <c r="L84" s="24" t="s">
        <v>398</v>
      </c>
    </row>
    <row r="85" spans="1:12" ht="16.5" customHeight="1">
      <c r="A85" s="1" t="s">
        <v>6</v>
      </c>
      <c r="B85" s="1" t="s">
        <v>52</v>
      </c>
      <c r="C85" s="1" t="s">
        <v>53</v>
      </c>
      <c r="D85" s="31" t="s">
        <v>54</v>
      </c>
      <c r="E85" s="8">
        <v>5</v>
      </c>
      <c r="F85" s="4"/>
      <c r="J85" s="24" t="s">
        <v>388</v>
      </c>
      <c r="K85" s="24" t="s">
        <v>395</v>
      </c>
      <c r="L85" s="24" t="s">
        <v>392</v>
      </c>
    </row>
    <row r="86" spans="1:12" ht="16.5" customHeight="1">
      <c r="A86" s="1" t="s">
        <v>6</v>
      </c>
      <c r="B86" s="1" t="s">
        <v>112</v>
      </c>
      <c r="C86" s="1" t="s">
        <v>211</v>
      </c>
      <c r="D86" s="32" t="s">
        <v>212</v>
      </c>
      <c r="E86" s="8">
        <v>2</v>
      </c>
      <c r="F86" s="4" t="s">
        <v>106</v>
      </c>
      <c r="J86" s="24" t="s">
        <v>388</v>
      </c>
      <c r="K86" s="24" t="s">
        <v>389</v>
      </c>
      <c r="L86" s="24" t="s">
        <v>390</v>
      </c>
    </row>
    <row r="87" spans="1:12" ht="16.5" customHeight="1">
      <c r="A87" s="1" t="s">
        <v>6</v>
      </c>
      <c r="B87" s="1" t="s">
        <v>38</v>
      </c>
      <c r="C87" s="1" t="s">
        <v>187</v>
      </c>
      <c r="D87" s="32" t="s">
        <v>188</v>
      </c>
      <c r="E87" s="8">
        <v>2</v>
      </c>
      <c r="F87" s="4"/>
      <c r="J87" s="24" t="s">
        <v>393</v>
      </c>
      <c r="K87" s="24" t="s">
        <v>394</v>
      </c>
      <c r="L87" s="24" t="s">
        <v>390</v>
      </c>
    </row>
    <row r="88" spans="1:12" ht="16.5" customHeight="1">
      <c r="A88" s="1" t="s">
        <v>6</v>
      </c>
      <c r="B88" s="1" t="s">
        <v>32</v>
      </c>
      <c r="C88" s="1" t="s">
        <v>280</v>
      </c>
      <c r="D88" s="32" t="s">
        <v>281</v>
      </c>
      <c r="E88" s="8">
        <v>2</v>
      </c>
      <c r="F88" s="4"/>
    </row>
    <row r="89" spans="1:12" ht="16.5" customHeight="1">
      <c r="A89" s="1" t="s">
        <v>15</v>
      </c>
      <c r="B89" s="1" t="s">
        <v>64</v>
      </c>
      <c r="C89" s="1" t="s">
        <v>127</v>
      </c>
      <c r="D89" s="34" t="s">
        <v>128</v>
      </c>
      <c r="E89" s="8">
        <v>3</v>
      </c>
      <c r="F89" s="4" t="s">
        <v>106</v>
      </c>
      <c r="G89" s="7"/>
      <c r="J89" s="24" t="s">
        <v>388</v>
      </c>
      <c r="K89" s="24" t="s">
        <v>391</v>
      </c>
      <c r="L89" s="24" t="s">
        <v>392</v>
      </c>
    </row>
    <row r="90" spans="1:12" ht="16.5" customHeight="1">
      <c r="A90" s="1" t="s">
        <v>6</v>
      </c>
      <c r="B90" s="1" t="s">
        <v>23</v>
      </c>
      <c r="C90" s="1" t="s">
        <v>164</v>
      </c>
      <c r="D90" s="32" t="s">
        <v>165</v>
      </c>
      <c r="E90" s="8">
        <v>2</v>
      </c>
      <c r="F90" s="4"/>
      <c r="J90" s="24" t="s">
        <v>393</v>
      </c>
      <c r="K90" s="24" t="s">
        <v>389</v>
      </c>
      <c r="L90" s="24" t="s">
        <v>396</v>
      </c>
    </row>
    <row r="91" spans="1:12" ht="16.5" customHeight="1">
      <c r="A91" s="1" t="s">
        <v>15</v>
      </c>
      <c r="B91" s="1" t="s">
        <v>16</v>
      </c>
      <c r="C91" s="1" t="s">
        <v>292</v>
      </c>
      <c r="D91" s="32" t="s">
        <v>293</v>
      </c>
      <c r="E91" s="8">
        <v>1</v>
      </c>
      <c r="F91" s="4"/>
      <c r="J91" s="24" t="s">
        <v>388</v>
      </c>
      <c r="K91" s="24" t="s">
        <v>395</v>
      </c>
      <c r="L91" s="24" t="s">
        <v>392</v>
      </c>
    </row>
    <row r="92" spans="1:12" ht="16.5" customHeight="1">
      <c r="A92" s="1" t="s">
        <v>15</v>
      </c>
      <c r="B92" s="1" t="s">
        <v>64</v>
      </c>
      <c r="C92" s="1" t="s">
        <v>95</v>
      </c>
      <c r="D92" s="33" t="s">
        <v>96</v>
      </c>
      <c r="E92" s="8">
        <v>4</v>
      </c>
      <c r="F92" s="4"/>
      <c r="G92" s="7"/>
      <c r="J92" s="24" t="s">
        <v>388</v>
      </c>
      <c r="K92" s="24" t="s">
        <v>391</v>
      </c>
      <c r="L92" s="24" t="s">
        <v>392</v>
      </c>
    </row>
    <row r="93" spans="1:12" ht="16.5" customHeight="1">
      <c r="A93" s="1" t="s">
        <v>6</v>
      </c>
      <c r="B93" s="1" t="s">
        <v>325</v>
      </c>
      <c r="C93" s="1" t="s">
        <v>326</v>
      </c>
      <c r="D93" s="32" t="s">
        <v>327</v>
      </c>
      <c r="E93" s="8">
        <v>1</v>
      </c>
      <c r="F93" s="4"/>
      <c r="J93" s="24" t="s">
        <v>388</v>
      </c>
      <c r="K93" s="24" t="s">
        <v>391</v>
      </c>
      <c r="L93" s="24" t="s">
        <v>392</v>
      </c>
    </row>
    <row r="94" spans="1:12" ht="16.5" customHeight="1">
      <c r="A94" s="1" t="s">
        <v>9</v>
      </c>
      <c r="B94" s="1" t="s">
        <v>10</v>
      </c>
      <c r="C94" s="1" t="s">
        <v>349</v>
      </c>
      <c r="D94" s="30" t="str">
        <f>HYPERLINK("http://portal.fgv.br/sites/default/files/prestacao-de-contas_2012-sitiofgv_2.pdf","http://portal.fgv.br/sites/default/files/prestacao-de-contas_2012-sitiofgv_2.pdf")</f>
        <v>http://portal.fgv.br/sites/default/files/prestacao-de-contas_2012-sitiofgv_2.pdf</v>
      </c>
      <c r="E94" s="8">
        <v>0</v>
      </c>
      <c r="F94" s="4"/>
      <c r="G94" s="4" t="s">
        <v>130</v>
      </c>
      <c r="J94" s="24" t="s">
        <v>388</v>
      </c>
      <c r="K94" s="24" t="s">
        <v>389</v>
      </c>
      <c r="L94" s="24" t="s">
        <v>390</v>
      </c>
    </row>
    <row r="95" spans="1:12" ht="16.5" customHeight="1">
      <c r="A95" s="1" t="s">
        <v>6</v>
      </c>
      <c r="B95" s="1" t="s">
        <v>74</v>
      </c>
      <c r="C95" s="1" t="s">
        <v>75</v>
      </c>
      <c r="D95" s="30" t="str">
        <f>HYPERLINK("http://www.google.com/url?q=https://dgap.org/de/gesellschaft/foerderer&amp;usd=2&amp;usg=ALhdy2-pajH5GtFyNvI4pykVl6QzdXf4kA","https://dgap.org/de/gesellschaft/foerderer")</f>
        <v>https://dgap.org/de/gesellschaft/foerderer</v>
      </c>
      <c r="E95" s="8">
        <v>4</v>
      </c>
      <c r="F95" s="4"/>
      <c r="I95" s="2"/>
      <c r="J95" s="24" t="s">
        <v>388</v>
      </c>
      <c r="K95" s="24" t="s">
        <v>395</v>
      </c>
      <c r="L95" s="24" t="s">
        <v>392</v>
      </c>
    </row>
    <row r="96" spans="1:12" ht="16.5" customHeight="1">
      <c r="A96" s="1" t="s">
        <v>6</v>
      </c>
      <c r="B96" s="1" t="s">
        <v>74</v>
      </c>
      <c r="C96" s="1" t="s">
        <v>301</v>
      </c>
      <c r="D96" s="32" t="s">
        <v>302</v>
      </c>
      <c r="E96" s="8">
        <v>1</v>
      </c>
      <c r="F96" s="4"/>
      <c r="J96" s="24" t="s">
        <v>388</v>
      </c>
      <c r="K96" s="24" t="s">
        <v>395</v>
      </c>
      <c r="L96" s="24" t="s">
        <v>392</v>
      </c>
    </row>
    <row r="97" spans="1:12" ht="16.5" customHeight="1">
      <c r="A97" s="1" t="s">
        <v>15</v>
      </c>
      <c r="B97" s="1" t="s">
        <v>64</v>
      </c>
      <c r="C97" s="1" t="s">
        <v>251</v>
      </c>
      <c r="D97" s="32" t="s">
        <v>252</v>
      </c>
      <c r="E97" s="8">
        <v>2</v>
      </c>
      <c r="F97" s="4" t="s">
        <v>106</v>
      </c>
      <c r="J97" s="24" t="s">
        <v>388</v>
      </c>
      <c r="K97" s="24" t="s">
        <v>391</v>
      </c>
      <c r="L97" s="24" t="s">
        <v>392</v>
      </c>
    </row>
    <row r="98" spans="1:12" ht="16.5" customHeight="1">
      <c r="A98" s="1" t="s">
        <v>9</v>
      </c>
      <c r="B98" s="1" t="s">
        <v>20</v>
      </c>
      <c r="C98" s="1" t="s">
        <v>21</v>
      </c>
      <c r="D98" s="32" t="s">
        <v>22</v>
      </c>
      <c r="E98" s="8">
        <v>5</v>
      </c>
      <c r="F98" s="4"/>
      <c r="J98" s="24" t="s">
        <v>393</v>
      </c>
      <c r="K98" s="24" t="s">
        <v>389</v>
      </c>
      <c r="L98" s="24" t="s">
        <v>396</v>
      </c>
    </row>
    <row r="99" spans="1:12" ht="16.5" customHeight="1">
      <c r="A99" s="1" t="s">
        <v>6</v>
      </c>
      <c r="B99" s="1" t="s">
        <v>99</v>
      </c>
      <c r="C99" s="1" t="s">
        <v>100</v>
      </c>
      <c r="D99" s="32" t="s">
        <v>101</v>
      </c>
      <c r="E99" s="8">
        <v>3</v>
      </c>
      <c r="F99" s="4"/>
      <c r="G99" s="4" t="s">
        <v>19</v>
      </c>
      <c r="J99" s="24" t="s">
        <v>388</v>
      </c>
      <c r="K99" s="24" t="s">
        <v>391</v>
      </c>
      <c r="L99" s="24" t="s">
        <v>392</v>
      </c>
    </row>
    <row r="100" spans="1:12" ht="16.5" customHeight="1">
      <c r="A100" s="1" t="s">
        <v>15</v>
      </c>
      <c r="B100" s="1" t="s">
        <v>64</v>
      </c>
      <c r="C100" s="1" t="s">
        <v>91</v>
      </c>
      <c r="D100" s="32" t="s">
        <v>92</v>
      </c>
      <c r="E100" s="8">
        <v>4</v>
      </c>
      <c r="F100" s="4"/>
      <c r="J100" s="24" t="s">
        <v>388</v>
      </c>
      <c r="K100" s="24" t="s">
        <v>391</v>
      </c>
      <c r="L100" s="24" t="s">
        <v>392</v>
      </c>
    </row>
    <row r="101" spans="1:12" ht="16.5" customHeight="1">
      <c r="A101" s="1" t="s">
        <v>15</v>
      </c>
      <c r="B101" s="1" t="s">
        <v>64</v>
      </c>
      <c r="C101" s="1" t="s">
        <v>340</v>
      </c>
      <c r="D101" s="32" t="s">
        <v>341</v>
      </c>
      <c r="E101" s="8">
        <v>1</v>
      </c>
      <c r="F101" s="4"/>
      <c r="J101" s="24" t="s">
        <v>388</v>
      </c>
      <c r="K101" s="24" t="s">
        <v>391</v>
      </c>
      <c r="L101" s="24" t="s">
        <v>392</v>
      </c>
    </row>
    <row r="102" spans="1:12" ht="16.5" customHeight="1">
      <c r="A102" s="7" t="s">
        <v>15</v>
      </c>
      <c r="B102" s="7" t="s">
        <v>64</v>
      </c>
      <c r="C102" s="7" t="s">
        <v>344</v>
      </c>
      <c r="D102" s="33" t="s">
        <v>345</v>
      </c>
      <c r="E102" s="8">
        <v>1</v>
      </c>
      <c r="F102" s="4"/>
      <c r="G102" s="7"/>
      <c r="J102" s="24" t="s">
        <v>388</v>
      </c>
      <c r="K102" s="24" t="s">
        <v>391</v>
      </c>
      <c r="L102" s="24" t="s">
        <v>392</v>
      </c>
    </row>
    <row r="103" spans="1:12" ht="16.5" customHeight="1">
      <c r="A103" s="1" t="s">
        <v>15</v>
      </c>
      <c r="B103" s="1" t="s">
        <v>64</v>
      </c>
      <c r="C103" s="1" t="s">
        <v>248</v>
      </c>
      <c r="D103" s="30" t="str">
        <f>HYPERLINK("http://www.hrw.org/sites/default/files/related_material/financial-statements-2011.pdf","http://www.hrw.org/sites/default/files/related_material/financial-statements-2011.pdf")</f>
        <v>http://www.hrw.org/sites/default/files/related_material/financial-statements-2011.pdf</v>
      </c>
      <c r="E103" s="8">
        <v>2</v>
      </c>
      <c r="F103" s="4"/>
      <c r="J103" s="24" t="s">
        <v>388</v>
      </c>
      <c r="K103" s="24" t="s">
        <v>391</v>
      </c>
      <c r="L103" s="24" t="s">
        <v>392</v>
      </c>
    </row>
    <row r="104" spans="1:12" ht="16.5" customHeight="1">
      <c r="A104" s="1" t="s">
        <v>6</v>
      </c>
      <c r="B104" s="1" t="s">
        <v>61</v>
      </c>
      <c r="C104" s="1" t="s">
        <v>371</v>
      </c>
      <c r="D104" s="32" t="s">
        <v>372</v>
      </c>
      <c r="E104" s="8">
        <v>0</v>
      </c>
      <c r="F104" s="4"/>
      <c r="J104" s="24" t="s">
        <v>388</v>
      </c>
      <c r="K104" s="24" t="s">
        <v>391</v>
      </c>
      <c r="L104" s="24" t="s">
        <v>392</v>
      </c>
    </row>
    <row r="105" spans="1:12" ht="16.5" customHeight="1">
      <c r="A105" s="1" t="s">
        <v>34</v>
      </c>
      <c r="B105" s="1" t="s">
        <v>172</v>
      </c>
      <c r="C105" s="1" t="s">
        <v>354</v>
      </c>
      <c r="D105" s="30" t="str">
        <f>HYPERLINK("https://www.google.com/url?q=http://www.ieagh.org/&amp;usd=2&amp;usg=ALhdy28nkABMEuFzd-Xs6EK_b9Iux-vBow","http://www.ieagh.org/")</f>
        <v>http://www.ieagh.org/</v>
      </c>
      <c r="E105" s="8">
        <v>0</v>
      </c>
      <c r="F105" s="4" t="s">
        <v>106</v>
      </c>
      <c r="J105" s="24" t="s">
        <v>388</v>
      </c>
      <c r="K105" s="24" t="s">
        <v>391</v>
      </c>
      <c r="L105" s="24" t="s">
        <v>390</v>
      </c>
    </row>
    <row r="106" spans="1:12" ht="16.5" customHeight="1">
      <c r="A106" s="1" t="s">
        <v>34</v>
      </c>
      <c r="B106" s="1" t="s">
        <v>35</v>
      </c>
      <c r="C106" s="1" t="s">
        <v>104</v>
      </c>
      <c r="D106" s="32" t="s">
        <v>105</v>
      </c>
      <c r="E106" s="8">
        <v>3</v>
      </c>
      <c r="F106" s="4" t="s">
        <v>106</v>
      </c>
      <c r="J106" s="24" t="s">
        <v>393</v>
      </c>
      <c r="K106" s="24" t="s">
        <v>389</v>
      </c>
      <c r="L106" s="24" t="s">
        <v>396</v>
      </c>
    </row>
    <row r="107" spans="1:12" ht="16.5" customHeight="1">
      <c r="A107" s="1" t="s">
        <v>34</v>
      </c>
      <c r="B107" s="1" t="s">
        <v>172</v>
      </c>
      <c r="C107" s="1" t="s">
        <v>352</v>
      </c>
      <c r="D107" s="32" t="s">
        <v>353</v>
      </c>
      <c r="E107" s="8">
        <v>0</v>
      </c>
      <c r="F107" s="4" t="s">
        <v>106</v>
      </c>
      <c r="J107" s="24" t="s">
        <v>388</v>
      </c>
      <c r="K107" s="24" t="s">
        <v>391</v>
      </c>
      <c r="L107" s="24" t="s">
        <v>390</v>
      </c>
    </row>
    <row r="108" spans="1:12" ht="16.5" customHeight="1">
      <c r="A108" s="1" t="s">
        <v>6</v>
      </c>
      <c r="B108" s="1" t="s">
        <v>74</v>
      </c>
      <c r="C108" s="1" t="s">
        <v>170</v>
      </c>
      <c r="D108" s="32" t="s">
        <v>171</v>
      </c>
      <c r="E108" s="8">
        <v>2</v>
      </c>
      <c r="F108" s="4" t="s">
        <v>106</v>
      </c>
      <c r="J108" s="24" t="s">
        <v>388</v>
      </c>
      <c r="K108" s="24" t="s">
        <v>395</v>
      </c>
      <c r="L108" s="24" t="s">
        <v>392</v>
      </c>
    </row>
    <row r="109" spans="1:12" ht="16.5" customHeight="1">
      <c r="A109" s="1" t="s">
        <v>6</v>
      </c>
      <c r="B109" s="1" t="s">
        <v>41</v>
      </c>
      <c r="C109" s="1" t="s">
        <v>46</v>
      </c>
      <c r="D109" s="31" t="s">
        <v>47</v>
      </c>
      <c r="E109" s="8">
        <v>5</v>
      </c>
      <c r="F109" s="4"/>
      <c r="J109" s="24" t="s">
        <v>388</v>
      </c>
      <c r="K109" s="24" t="s">
        <v>394</v>
      </c>
      <c r="L109" s="24" t="s">
        <v>390</v>
      </c>
    </row>
    <row r="110" spans="1:12" ht="16.5" customHeight="1">
      <c r="A110" s="4" t="s">
        <v>6</v>
      </c>
      <c r="B110" s="4" t="s">
        <v>12</v>
      </c>
      <c r="C110" s="1" t="s">
        <v>153</v>
      </c>
      <c r="D110" s="32" t="s">
        <v>154</v>
      </c>
      <c r="E110" s="8">
        <v>2</v>
      </c>
      <c r="F110" s="4"/>
      <c r="J110" s="24" t="s">
        <v>388</v>
      </c>
      <c r="K110" s="24" t="s">
        <v>389</v>
      </c>
      <c r="L110" s="24" t="s">
        <v>390</v>
      </c>
    </row>
    <row r="111" spans="1:12" ht="16.5" customHeight="1">
      <c r="A111" s="4" t="s">
        <v>6</v>
      </c>
      <c r="B111" s="4" t="s">
        <v>23</v>
      </c>
      <c r="C111" s="1" t="s">
        <v>162</v>
      </c>
      <c r="D111" s="32" t="s">
        <v>163</v>
      </c>
      <c r="E111" s="8">
        <v>2</v>
      </c>
      <c r="F111" s="4"/>
      <c r="J111" s="24" t="s">
        <v>393</v>
      </c>
      <c r="K111" s="24" t="s">
        <v>389</v>
      </c>
      <c r="L111" s="24" t="s">
        <v>396</v>
      </c>
    </row>
    <row r="112" spans="1:12" ht="16.5" customHeight="1">
      <c r="A112" s="1" t="s">
        <v>34</v>
      </c>
      <c r="B112" s="1" t="s">
        <v>48</v>
      </c>
      <c r="C112" s="1" t="s">
        <v>49</v>
      </c>
      <c r="D112" s="30" t="s">
        <v>50</v>
      </c>
      <c r="E112" s="8">
        <v>5</v>
      </c>
      <c r="F112" s="4"/>
      <c r="G112" s="6" t="s">
        <v>51</v>
      </c>
      <c r="J112" s="24" t="s">
        <v>388</v>
      </c>
      <c r="K112" s="24" t="s">
        <v>395</v>
      </c>
      <c r="L112" s="24" t="s">
        <v>390</v>
      </c>
    </row>
    <row r="113" spans="1:12" ht="16.5" customHeight="1">
      <c r="A113" s="4" t="s">
        <v>6</v>
      </c>
      <c r="B113" s="1" t="s">
        <v>61</v>
      </c>
      <c r="C113" s="1" t="s">
        <v>81</v>
      </c>
      <c r="D113" s="32" t="s">
        <v>82</v>
      </c>
      <c r="E113" s="8">
        <v>4</v>
      </c>
      <c r="F113" s="4"/>
      <c r="J113" s="24" t="s">
        <v>388</v>
      </c>
      <c r="K113" s="24" t="s">
        <v>391</v>
      </c>
      <c r="L113" s="24" t="s">
        <v>392</v>
      </c>
    </row>
    <row r="114" spans="1:12" ht="16.5" customHeight="1">
      <c r="A114" s="1" t="s">
        <v>34</v>
      </c>
      <c r="B114" s="1" t="s">
        <v>215</v>
      </c>
      <c r="C114" s="1" t="s">
        <v>218</v>
      </c>
      <c r="D114" s="32" t="s">
        <v>219</v>
      </c>
      <c r="E114" s="8">
        <v>2</v>
      </c>
      <c r="F114" s="4"/>
      <c r="J114" s="24" t="s">
        <v>388</v>
      </c>
      <c r="K114" s="24" t="s">
        <v>391</v>
      </c>
      <c r="L114" s="24" t="s">
        <v>390</v>
      </c>
    </row>
    <row r="115" spans="1:12" ht="16.5" customHeight="1">
      <c r="A115" s="1" t="s">
        <v>6</v>
      </c>
      <c r="B115" s="1" t="s">
        <v>61</v>
      </c>
      <c r="C115" s="1" t="s">
        <v>121</v>
      </c>
      <c r="D115" s="32" t="s">
        <v>122</v>
      </c>
      <c r="E115" s="8">
        <v>3</v>
      </c>
      <c r="F115" s="4"/>
      <c r="J115" s="24" t="s">
        <v>388</v>
      </c>
      <c r="K115" s="24" t="s">
        <v>391</v>
      </c>
      <c r="L115" s="24" t="s">
        <v>392</v>
      </c>
    </row>
    <row r="116" spans="1:12" ht="16.5" customHeight="1">
      <c r="A116" s="4" t="s">
        <v>6</v>
      </c>
      <c r="B116" s="1" t="s">
        <v>61</v>
      </c>
      <c r="C116" s="1" t="s">
        <v>375</v>
      </c>
      <c r="D116" s="32" t="s">
        <v>356</v>
      </c>
      <c r="E116" s="8">
        <v>0</v>
      </c>
      <c r="F116" s="4"/>
      <c r="J116" s="24" t="s">
        <v>388</v>
      </c>
      <c r="K116" s="24" t="s">
        <v>391</v>
      </c>
      <c r="L116" s="24" t="s">
        <v>392</v>
      </c>
    </row>
    <row r="117" spans="1:12" ht="16.5" customHeight="1">
      <c r="A117" s="1" t="s">
        <v>28</v>
      </c>
      <c r="B117" s="1" t="s">
        <v>318</v>
      </c>
      <c r="C117" s="1" t="s">
        <v>319</v>
      </c>
      <c r="D117" s="32" t="s">
        <v>320</v>
      </c>
      <c r="E117" s="8">
        <v>1</v>
      </c>
      <c r="F117" s="4"/>
      <c r="J117" s="24" t="s">
        <v>393</v>
      </c>
      <c r="K117" s="24" t="s">
        <v>394</v>
      </c>
      <c r="L117" s="24" t="s">
        <v>396</v>
      </c>
    </row>
    <row r="118" spans="1:12" ht="16.5" customHeight="1">
      <c r="A118" s="1" t="s">
        <v>28</v>
      </c>
      <c r="B118" s="1" t="s">
        <v>222</v>
      </c>
      <c r="C118" s="1" t="s">
        <v>223</v>
      </c>
      <c r="D118" s="32" t="s">
        <v>224</v>
      </c>
      <c r="E118" s="8">
        <v>2</v>
      </c>
      <c r="F118" s="4"/>
      <c r="J118" s="24" t="s">
        <v>393</v>
      </c>
      <c r="K118" s="24" t="s">
        <v>399</v>
      </c>
      <c r="L118" s="24" t="s">
        <v>396</v>
      </c>
    </row>
    <row r="119" spans="1:12" ht="16.5" customHeight="1">
      <c r="A119" s="4" t="s">
        <v>6</v>
      </c>
      <c r="B119" s="4" t="s">
        <v>38</v>
      </c>
      <c r="C119" s="1" t="s">
        <v>185</v>
      </c>
      <c r="D119" s="32" t="s">
        <v>186</v>
      </c>
      <c r="E119" s="8">
        <v>2</v>
      </c>
      <c r="F119" s="4"/>
      <c r="J119" s="24" t="s">
        <v>393</v>
      </c>
      <c r="K119" s="24" t="s">
        <v>394</v>
      </c>
      <c r="L119" s="24" t="s">
        <v>390</v>
      </c>
    </row>
    <row r="120" spans="1:12" ht="16.5" customHeight="1">
      <c r="A120" s="4" t="s">
        <v>28</v>
      </c>
      <c r="B120" s="4" t="s">
        <v>55</v>
      </c>
      <c r="C120" s="1" t="s">
        <v>56</v>
      </c>
      <c r="D120" s="32" t="s">
        <v>57</v>
      </c>
      <c r="E120" s="8">
        <v>5</v>
      </c>
      <c r="F120" s="4"/>
      <c r="J120" s="24" t="s">
        <v>393</v>
      </c>
      <c r="K120" s="24" t="s">
        <v>394</v>
      </c>
      <c r="L120" s="24" t="s">
        <v>396</v>
      </c>
    </row>
    <row r="121" spans="1:12" ht="16.5" customHeight="1">
      <c r="A121" s="1" t="s">
        <v>34</v>
      </c>
      <c r="B121" s="1" t="s">
        <v>172</v>
      </c>
      <c r="C121" s="1" t="s">
        <v>174</v>
      </c>
      <c r="D121" s="30" t="s">
        <v>175</v>
      </c>
      <c r="E121" s="8">
        <v>2</v>
      </c>
      <c r="F121" s="4" t="s">
        <v>106</v>
      </c>
      <c r="J121" s="24" t="s">
        <v>388</v>
      </c>
      <c r="K121" s="24" t="s">
        <v>391</v>
      </c>
      <c r="L121" s="24" t="s">
        <v>390</v>
      </c>
    </row>
    <row r="122" spans="1:12" ht="16.5" customHeight="1">
      <c r="A122" s="4" t="s">
        <v>6</v>
      </c>
      <c r="B122" s="4" t="s">
        <v>118</v>
      </c>
      <c r="C122" s="1" t="s">
        <v>332</v>
      </c>
      <c r="D122" s="32" t="s">
        <v>333</v>
      </c>
      <c r="E122" s="8">
        <v>1</v>
      </c>
      <c r="F122" s="4"/>
      <c r="J122" s="24" t="s">
        <v>393</v>
      </c>
      <c r="K122" s="24" t="s">
        <v>394</v>
      </c>
      <c r="L122" s="24" t="s">
        <v>396</v>
      </c>
    </row>
    <row r="123" spans="1:12" ht="16.5" customHeight="1">
      <c r="A123" s="1" t="s">
        <v>9</v>
      </c>
      <c r="B123" s="1" t="s">
        <v>10</v>
      </c>
      <c r="C123" s="1" t="s">
        <v>11</v>
      </c>
      <c r="D123" s="30" t="str">
        <f>HYPERLINK("https://www.google.com/url?q=http:///acessoainformacao/dados/despesas/2012/01/2012%2520-%2520destaques%2520recebidos%2520-%2520posicao%2520final.pdf&amp;usd=2&amp;usg=ALhdy2_xYWzHtRKle2W1_2N_akvnfA9hfQ","http://www.ipea.gov.br/acessoainformacao/dados/despesas/2012/01/2012%20-%20destaques%20recebidos%20-%20posicao%20final.pdf")</f>
        <v>http://www.ipea.gov.br/acessoainformacao/dados/despesas/2012/01/2012%20-%20destaques%20recebidos%20-%20posicao%20final.pdf</v>
      </c>
      <c r="E123" s="8">
        <v>5</v>
      </c>
      <c r="F123" s="4"/>
      <c r="J123" s="24" t="s">
        <v>388</v>
      </c>
      <c r="K123" s="24" t="s">
        <v>389</v>
      </c>
      <c r="L123" s="24" t="s">
        <v>390</v>
      </c>
    </row>
    <row r="124" spans="1:12" ht="16.5" customHeight="1">
      <c r="A124" s="1" t="s">
        <v>9</v>
      </c>
      <c r="B124" s="1" t="s">
        <v>10</v>
      </c>
      <c r="C124" s="1" t="s">
        <v>348</v>
      </c>
      <c r="D124" s="30" t="str">
        <f>HYPERLINK("https://www.google.com/url?q=http:///instituto/apoiadores/&amp;usd=2&amp;usg=ALhdy2_VFES4jYiw52rlPMij4TvwPOeQFg","http://www.ifhc.org.br/instituto/apoiadores/")</f>
        <v>http://www.ifhc.org.br/instituto/apoiadores/</v>
      </c>
      <c r="E124" s="8">
        <v>0</v>
      </c>
      <c r="F124" s="4"/>
      <c r="J124" s="24" t="s">
        <v>388</v>
      </c>
      <c r="K124" s="24" t="s">
        <v>389</v>
      </c>
      <c r="L124" s="24" t="s">
        <v>390</v>
      </c>
    </row>
    <row r="125" spans="1:12" ht="16.5" customHeight="1">
      <c r="A125" s="4" t="s">
        <v>6</v>
      </c>
      <c r="B125" s="1" t="s">
        <v>112</v>
      </c>
      <c r="C125" s="1" t="s">
        <v>209</v>
      </c>
      <c r="D125" s="32" t="s">
        <v>210</v>
      </c>
      <c r="E125" s="8">
        <v>2</v>
      </c>
      <c r="F125" s="4"/>
      <c r="J125" s="24" t="s">
        <v>388</v>
      </c>
      <c r="K125" s="24" t="s">
        <v>389</v>
      </c>
      <c r="L125" s="24" t="s">
        <v>390</v>
      </c>
    </row>
    <row r="126" spans="1:12" ht="16.5" customHeight="1">
      <c r="A126" s="4" t="s">
        <v>6</v>
      </c>
      <c r="B126" s="4" t="s">
        <v>118</v>
      </c>
      <c r="C126" s="1" t="s">
        <v>240</v>
      </c>
      <c r="D126" s="32" t="s">
        <v>241</v>
      </c>
      <c r="E126" s="8">
        <v>2</v>
      </c>
      <c r="F126" s="4"/>
      <c r="J126" s="24" t="s">
        <v>393</v>
      </c>
      <c r="K126" s="24" t="s">
        <v>394</v>
      </c>
      <c r="L126" s="24" t="s">
        <v>396</v>
      </c>
    </row>
    <row r="127" spans="1:12" ht="16.5" customHeight="1">
      <c r="A127" s="1" t="s">
        <v>6</v>
      </c>
      <c r="B127" s="1" t="s">
        <v>7</v>
      </c>
      <c r="C127" s="1" t="s">
        <v>69</v>
      </c>
      <c r="D127" s="32" t="s">
        <v>70</v>
      </c>
      <c r="E127" s="8">
        <v>4</v>
      </c>
      <c r="F127" s="4"/>
      <c r="J127" s="24" t="s">
        <v>393</v>
      </c>
      <c r="K127" s="24" t="s">
        <v>389</v>
      </c>
      <c r="L127" s="24" t="s">
        <v>396</v>
      </c>
    </row>
    <row r="128" spans="1:12" ht="16.5" customHeight="1">
      <c r="A128" s="23" t="s">
        <v>15</v>
      </c>
      <c r="B128" s="1" t="s">
        <v>32</v>
      </c>
      <c r="C128" s="1" t="s">
        <v>33</v>
      </c>
      <c r="D128" s="30" t="str">
        <f>HYPERLINK("https://www.google.com/url?q=http://www.ifpri.org/sites/default/files/2012fs.pdf&amp;usd=2&amp;usg=ALhdy28NUTWJYFL7lGsEnHZm5FUnL27u1A","http://www.ifpri.org/sites/default/files/2012fs.pdf")</f>
        <v>http://www.ifpri.org/sites/default/files/2012fs.pdf</v>
      </c>
      <c r="E128" s="8">
        <v>5</v>
      </c>
      <c r="F128" s="4"/>
    </row>
    <row r="129" spans="1:12" ht="16.5" customHeight="1">
      <c r="A129" s="1" t="s">
        <v>6</v>
      </c>
      <c r="B129" s="1" t="s">
        <v>61</v>
      </c>
      <c r="C129" s="1" t="s">
        <v>373</v>
      </c>
      <c r="D129" s="32" t="s">
        <v>374</v>
      </c>
      <c r="E129" s="8">
        <v>0</v>
      </c>
      <c r="F129" s="4"/>
      <c r="J129" s="24" t="s">
        <v>388</v>
      </c>
      <c r="K129" s="24" t="s">
        <v>391</v>
      </c>
      <c r="L129" s="24" t="s">
        <v>392</v>
      </c>
    </row>
    <row r="130" spans="1:12" ht="16.5" customHeight="1">
      <c r="A130" s="4" t="s">
        <v>34</v>
      </c>
      <c r="B130" s="4" t="s">
        <v>201</v>
      </c>
      <c r="C130" s="1" t="s">
        <v>202</v>
      </c>
      <c r="D130" s="32" t="s">
        <v>203</v>
      </c>
      <c r="E130" s="8">
        <v>2</v>
      </c>
      <c r="F130" s="4"/>
      <c r="J130" s="24" t="s">
        <v>397</v>
      </c>
      <c r="K130" s="24" t="s">
        <v>399</v>
      </c>
      <c r="L130" s="24" t="s">
        <v>398</v>
      </c>
    </row>
    <row r="131" spans="1:12" ht="16.5" customHeight="1">
      <c r="A131" s="4" t="s">
        <v>6</v>
      </c>
      <c r="B131" s="4" t="s">
        <v>23</v>
      </c>
      <c r="C131" s="1" t="s">
        <v>160</v>
      </c>
      <c r="D131" s="32" t="s">
        <v>161</v>
      </c>
      <c r="E131" s="8">
        <v>2</v>
      </c>
      <c r="F131" s="4" t="s">
        <v>106</v>
      </c>
      <c r="J131" s="24" t="s">
        <v>393</v>
      </c>
      <c r="K131" s="24" t="s">
        <v>389</v>
      </c>
      <c r="L131" s="24" t="s">
        <v>396</v>
      </c>
    </row>
    <row r="132" spans="1:12" ht="16.5" customHeight="1">
      <c r="A132" s="4" t="s">
        <v>6</v>
      </c>
      <c r="B132" s="4" t="s">
        <v>23</v>
      </c>
      <c r="C132" s="1" t="s">
        <v>158</v>
      </c>
      <c r="D132" s="32" t="s">
        <v>159</v>
      </c>
      <c r="E132" s="8">
        <v>2</v>
      </c>
      <c r="F132" s="4"/>
      <c r="J132" s="24" t="s">
        <v>393</v>
      </c>
      <c r="K132" s="24" t="s">
        <v>389</v>
      </c>
      <c r="L132" s="24" t="s">
        <v>396</v>
      </c>
    </row>
    <row r="133" spans="1:12" ht="16.5" customHeight="1">
      <c r="A133" s="1" t="s">
        <v>34</v>
      </c>
      <c r="B133" s="1" t="s">
        <v>35</v>
      </c>
      <c r="C133" s="1" t="s">
        <v>183</v>
      </c>
      <c r="D133" s="32" t="s">
        <v>184</v>
      </c>
      <c r="E133" s="8">
        <v>2</v>
      </c>
      <c r="F133" s="4"/>
      <c r="J133" s="24" t="s">
        <v>393</v>
      </c>
      <c r="K133" s="24" t="s">
        <v>389</v>
      </c>
      <c r="L133" s="24" t="s">
        <v>396</v>
      </c>
    </row>
    <row r="134" spans="1:12" ht="16.5" customHeight="1">
      <c r="A134" s="4" t="s">
        <v>9</v>
      </c>
      <c r="B134" s="1" t="s">
        <v>294</v>
      </c>
      <c r="C134" s="1" t="s">
        <v>295</v>
      </c>
      <c r="D134" s="32" t="s">
        <v>296</v>
      </c>
      <c r="E134" s="8">
        <v>1</v>
      </c>
      <c r="F134" s="4"/>
      <c r="J134" s="24" t="s">
        <v>388</v>
      </c>
      <c r="K134" s="24" t="s">
        <v>389</v>
      </c>
      <c r="L134" s="24" t="s">
        <v>390</v>
      </c>
    </row>
    <row r="135" spans="1:12" ht="16.5" customHeight="1">
      <c r="A135" s="1" t="s">
        <v>28</v>
      </c>
      <c r="B135" s="1" t="s">
        <v>134</v>
      </c>
      <c r="C135" s="1" t="s">
        <v>135</v>
      </c>
      <c r="D135" s="32" t="s">
        <v>136</v>
      </c>
      <c r="E135" s="8">
        <v>2</v>
      </c>
      <c r="F135" s="4" t="s">
        <v>106</v>
      </c>
      <c r="J135" s="24" t="s">
        <v>388</v>
      </c>
      <c r="K135" s="24" t="s">
        <v>391</v>
      </c>
      <c r="L135" s="24" t="s">
        <v>392</v>
      </c>
    </row>
    <row r="136" spans="1:12" ht="16.5" customHeight="1">
      <c r="A136" s="1" t="s">
        <v>6</v>
      </c>
      <c r="B136" s="1" t="s">
        <v>38</v>
      </c>
      <c r="C136" s="1" t="s">
        <v>107</v>
      </c>
      <c r="D136" s="32" t="s">
        <v>108</v>
      </c>
      <c r="E136" s="8">
        <v>3</v>
      </c>
      <c r="F136" s="4"/>
      <c r="J136" s="24" t="s">
        <v>393</v>
      </c>
      <c r="K136" s="24" t="s">
        <v>394</v>
      </c>
      <c r="L136" s="24" t="s">
        <v>390</v>
      </c>
    </row>
    <row r="137" spans="1:12" ht="16.5" customHeight="1">
      <c r="A137" s="4" t="s">
        <v>6</v>
      </c>
      <c r="B137" s="1" t="s">
        <v>112</v>
      </c>
      <c r="C137" s="1" t="s">
        <v>113</v>
      </c>
      <c r="D137" s="32" t="s">
        <v>114</v>
      </c>
      <c r="E137" s="8">
        <v>3</v>
      </c>
      <c r="F137" s="4"/>
      <c r="J137" s="24" t="s">
        <v>388</v>
      </c>
      <c r="K137" s="24" t="s">
        <v>389</v>
      </c>
      <c r="L137" s="24" t="s">
        <v>390</v>
      </c>
    </row>
    <row r="138" spans="1:12" ht="16.5" customHeight="1">
      <c r="A138" s="4" t="s">
        <v>15</v>
      </c>
      <c r="B138" s="1" t="s">
        <v>64</v>
      </c>
      <c r="C138" s="1" t="s">
        <v>257</v>
      </c>
      <c r="D138" s="32" t="s">
        <v>258</v>
      </c>
      <c r="E138" s="8">
        <v>2</v>
      </c>
      <c r="F138" s="4"/>
      <c r="J138" s="24" t="s">
        <v>388</v>
      </c>
      <c r="K138" s="24" t="s">
        <v>391</v>
      </c>
      <c r="L138" s="24" t="s">
        <v>392</v>
      </c>
    </row>
    <row r="139" spans="1:12" ht="16.5" customHeight="1">
      <c r="A139" s="1" t="s">
        <v>15</v>
      </c>
      <c r="B139" s="1" t="s">
        <v>64</v>
      </c>
      <c r="C139" s="1" t="s">
        <v>93</v>
      </c>
      <c r="D139" s="32" t="s">
        <v>94</v>
      </c>
      <c r="E139" s="8">
        <v>4</v>
      </c>
      <c r="F139" s="4"/>
      <c r="J139" s="24" t="s">
        <v>388</v>
      </c>
      <c r="K139" s="24" t="s">
        <v>391</v>
      </c>
      <c r="L139" s="24" t="s">
        <v>392</v>
      </c>
    </row>
    <row r="140" spans="1:12" ht="16.5" customHeight="1">
      <c r="A140" s="1" t="s">
        <v>6</v>
      </c>
      <c r="B140" s="1" t="s">
        <v>197</v>
      </c>
      <c r="C140" s="1" t="s">
        <v>198</v>
      </c>
      <c r="D140" s="32" t="s">
        <v>199</v>
      </c>
      <c r="E140" s="8">
        <v>2</v>
      </c>
      <c r="F140" s="4" t="s">
        <v>106</v>
      </c>
      <c r="G140" s="4" t="s">
        <v>200</v>
      </c>
      <c r="J140" s="24" t="s">
        <v>388</v>
      </c>
      <c r="K140" s="24" t="s">
        <v>395</v>
      </c>
      <c r="L140" s="24" t="s">
        <v>392</v>
      </c>
    </row>
    <row r="141" spans="1:12" ht="16.5" customHeight="1">
      <c r="A141" s="1" t="s">
        <v>28</v>
      </c>
      <c r="B141" s="1" t="s">
        <v>29</v>
      </c>
      <c r="C141" s="1" t="s">
        <v>361</v>
      </c>
      <c r="D141" s="32" t="s">
        <v>356</v>
      </c>
      <c r="E141" s="8">
        <v>0</v>
      </c>
      <c r="F141" s="4" t="s">
        <v>106</v>
      </c>
      <c r="J141" s="24" t="s">
        <v>388</v>
      </c>
      <c r="K141" s="24" t="s">
        <v>394</v>
      </c>
      <c r="L141" s="24" t="s">
        <v>390</v>
      </c>
    </row>
    <row r="142" spans="1:12" ht="16.5" customHeight="1">
      <c r="A142" s="7" t="s">
        <v>15</v>
      </c>
      <c r="B142" s="7" t="s">
        <v>64</v>
      </c>
      <c r="C142" s="4" t="s">
        <v>378</v>
      </c>
      <c r="D142" s="33" t="s">
        <v>379</v>
      </c>
      <c r="E142" s="8">
        <v>0</v>
      </c>
      <c r="F142" s="4"/>
      <c r="J142" s="24" t="s">
        <v>388</v>
      </c>
      <c r="K142" s="24" t="s">
        <v>391</v>
      </c>
      <c r="L142" s="24" t="s">
        <v>392</v>
      </c>
    </row>
    <row r="143" spans="1:12" ht="16.5" customHeight="1">
      <c r="A143" s="1" t="s">
        <v>6</v>
      </c>
      <c r="B143" s="1" t="s">
        <v>61</v>
      </c>
      <c r="C143" s="1" t="s">
        <v>62</v>
      </c>
      <c r="D143" s="32" t="s">
        <v>63</v>
      </c>
      <c r="E143" s="8">
        <v>5</v>
      </c>
      <c r="F143" s="4"/>
      <c r="J143" s="24" t="s">
        <v>388</v>
      </c>
      <c r="K143" s="24" t="s">
        <v>391</v>
      </c>
      <c r="L143" s="24" t="s">
        <v>392</v>
      </c>
    </row>
    <row r="144" spans="1:12" ht="16.5" customHeight="1">
      <c r="A144" s="1" t="s">
        <v>6</v>
      </c>
      <c r="B144" s="1" t="s">
        <v>112</v>
      </c>
      <c r="C144" s="1" t="s">
        <v>207</v>
      </c>
      <c r="D144" s="32" t="s">
        <v>208</v>
      </c>
      <c r="E144" s="8">
        <v>2</v>
      </c>
      <c r="F144" s="4"/>
      <c r="J144" s="24" t="s">
        <v>388</v>
      </c>
      <c r="K144" s="24" t="s">
        <v>389</v>
      </c>
      <c r="L144" s="24" t="s">
        <v>390</v>
      </c>
    </row>
    <row r="145" spans="1:12" ht="16.5" customHeight="1">
      <c r="A145" s="1" t="s">
        <v>15</v>
      </c>
      <c r="B145" s="1" t="s">
        <v>64</v>
      </c>
      <c r="C145" s="1" t="s">
        <v>255</v>
      </c>
      <c r="D145" s="32" t="s">
        <v>256</v>
      </c>
      <c r="E145" s="8">
        <v>2</v>
      </c>
      <c r="F145" s="4"/>
      <c r="J145" s="24" t="s">
        <v>388</v>
      </c>
      <c r="K145" s="24" t="s">
        <v>391</v>
      </c>
      <c r="L145" s="24" t="s">
        <v>392</v>
      </c>
    </row>
    <row r="146" spans="1:12" ht="16.5" customHeight="1">
      <c r="A146" s="4" t="s">
        <v>15</v>
      </c>
      <c r="B146" s="4" t="s">
        <v>64</v>
      </c>
      <c r="C146" s="1" t="s">
        <v>342</v>
      </c>
      <c r="D146" s="32" t="s">
        <v>343</v>
      </c>
      <c r="E146" s="8">
        <v>1</v>
      </c>
      <c r="F146" s="4" t="s">
        <v>106</v>
      </c>
      <c r="J146" s="24" t="s">
        <v>388</v>
      </c>
      <c r="K146" s="24" t="s">
        <v>391</v>
      </c>
      <c r="L146" s="24" t="s">
        <v>392</v>
      </c>
    </row>
    <row r="147" spans="1:12" ht="16.5" customHeight="1">
      <c r="A147" s="1" t="s">
        <v>6</v>
      </c>
      <c r="B147" s="1" t="s">
        <v>71</v>
      </c>
      <c r="C147" s="1" t="s">
        <v>72</v>
      </c>
      <c r="D147" s="32" t="s">
        <v>73</v>
      </c>
      <c r="E147" s="8">
        <v>4</v>
      </c>
      <c r="F147" s="4"/>
      <c r="J147" s="24" t="s">
        <v>388</v>
      </c>
      <c r="K147" s="24" t="s">
        <v>395</v>
      </c>
      <c r="L147" s="24" t="s">
        <v>392</v>
      </c>
    </row>
    <row r="148" spans="1:12" ht="16.5" customHeight="1">
      <c r="A148" s="1" t="s">
        <v>28</v>
      </c>
      <c r="B148" s="1" t="s">
        <v>282</v>
      </c>
      <c r="C148" s="1" t="s">
        <v>283</v>
      </c>
      <c r="D148" s="32" t="s">
        <v>284</v>
      </c>
      <c r="E148" s="8">
        <v>1</v>
      </c>
      <c r="F148" s="4"/>
      <c r="J148" s="24" t="s">
        <v>393</v>
      </c>
      <c r="K148" s="24" t="s">
        <v>394</v>
      </c>
      <c r="L148" s="24" t="s">
        <v>390</v>
      </c>
    </row>
    <row r="149" spans="1:12" ht="16.5" customHeight="1">
      <c r="A149" s="4" t="s">
        <v>6</v>
      </c>
      <c r="B149" s="4" t="s">
        <v>176</v>
      </c>
      <c r="C149" s="1" t="s">
        <v>355</v>
      </c>
      <c r="D149" s="32" t="s">
        <v>356</v>
      </c>
      <c r="E149" s="8">
        <v>0</v>
      </c>
      <c r="F149" s="4" t="s">
        <v>106</v>
      </c>
      <c r="J149" s="24" t="s">
        <v>388</v>
      </c>
      <c r="K149" s="24" t="s">
        <v>389</v>
      </c>
      <c r="L149" s="24" t="s">
        <v>390</v>
      </c>
    </row>
    <row r="150" spans="1:12" ht="16.5" customHeight="1">
      <c r="A150" s="1" t="s">
        <v>15</v>
      </c>
      <c r="B150" s="1" t="s">
        <v>64</v>
      </c>
      <c r="C150" s="1" t="s">
        <v>87</v>
      </c>
      <c r="D150" s="32" t="s">
        <v>88</v>
      </c>
      <c r="E150" s="8">
        <v>4</v>
      </c>
      <c r="F150" s="4"/>
      <c r="J150" s="24" t="s">
        <v>388</v>
      </c>
      <c r="K150" s="24" t="s">
        <v>391</v>
      </c>
      <c r="L150" s="24" t="s">
        <v>392</v>
      </c>
    </row>
    <row r="151" spans="1:12" ht="16.5" customHeight="1">
      <c r="A151" s="4" t="s">
        <v>6</v>
      </c>
      <c r="B151" s="4" t="s">
        <v>38</v>
      </c>
      <c r="C151" s="1" t="s">
        <v>39</v>
      </c>
      <c r="D151" s="31" t="s">
        <v>40</v>
      </c>
      <c r="E151" s="8">
        <v>5</v>
      </c>
      <c r="F151" s="4"/>
      <c r="J151" s="24" t="s">
        <v>393</v>
      </c>
      <c r="K151" s="24" t="s">
        <v>394</v>
      </c>
      <c r="L151" s="24" t="s">
        <v>390</v>
      </c>
    </row>
    <row r="152" spans="1:12" ht="16.5" customHeight="1">
      <c r="A152" s="1" t="s">
        <v>34</v>
      </c>
      <c r="B152" s="1" t="s">
        <v>115</v>
      </c>
      <c r="C152" s="1" t="s">
        <v>230</v>
      </c>
      <c r="D152" s="32" t="s">
        <v>231</v>
      </c>
      <c r="E152" s="8">
        <v>2</v>
      </c>
      <c r="F152" s="4"/>
      <c r="J152" s="24" t="s">
        <v>393</v>
      </c>
      <c r="K152" s="24" t="s">
        <v>389</v>
      </c>
      <c r="L152" s="24" t="s">
        <v>396</v>
      </c>
    </row>
    <row r="153" spans="1:12" ht="16.5" customHeight="1">
      <c r="A153" s="4" t="s">
        <v>6</v>
      </c>
      <c r="B153" s="4" t="s">
        <v>118</v>
      </c>
      <c r="C153" s="1" t="s">
        <v>234</v>
      </c>
      <c r="D153" s="32" t="s">
        <v>235</v>
      </c>
      <c r="E153" s="8">
        <v>2</v>
      </c>
      <c r="F153" s="4"/>
      <c r="J153" s="24" t="s">
        <v>393</v>
      </c>
      <c r="K153" s="24" t="s">
        <v>394</v>
      </c>
      <c r="L153" s="24" t="s">
        <v>396</v>
      </c>
    </row>
    <row r="154" spans="1:12" ht="16.5" customHeight="1">
      <c r="A154" s="1" t="s">
        <v>15</v>
      </c>
      <c r="B154" s="1" t="s">
        <v>64</v>
      </c>
      <c r="C154" s="1" t="s">
        <v>125</v>
      </c>
      <c r="D154" s="34" t="s">
        <v>126</v>
      </c>
      <c r="E154" s="8">
        <v>3</v>
      </c>
      <c r="F154" s="4"/>
      <c r="J154" s="24" t="s">
        <v>388</v>
      </c>
      <c r="K154" s="24" t="s">
        <v>391</v>
      </c>
      <c r="L154" s="24" t="s">
        <v>392</v>
      </c>
    </row>
    <row r="155" spans="1:12" ht="16.5" customHeight="1">
      <c r="A155" s="1" t="s">
        <v>28</v>
      </c>
      <c r="B155" s="1" t="s">
        <v>318</v>
      </c>
      <c r="C155" s="1" t="s">
        <v>321</v>
      </c>
      <c r="D155" s="32" t="s">
        <v>322</v>
      </c>
      <c r="E155" s="8">
        <v>1</v>
      </c>
      <c r="F155" s="4"/>
      <c r="J155" s="24" t="s">
        <v>393</v>
      </c>
      <c r="K155" s="24" t="s">
        <v>394</v>
      </c>
      <c r="L155" s="24" t="s">
        <v>396</v>
      </c>
    </row>
    <row r="156" spans="1:12" ht="16.5" customHeight="1">
      <c r="A156" s="1" t="s">
        <v>34</v>
      </c>
      <c r="B156" s="1" t="s">
        <v>215</v>
      </c>
      <c r="C156" s="1" t="s">
        <v>216</v>
      </c>
      <c r="D156" s="32" t="s">
        <v>217</v>
      </c>
      <c r="E156" s="8">
        <v>2</v>
      </c>
      <c r="F156" s="4" t="s">
        <v>106</v>
      </c>
      <c r="J156" s="24" t="s">
        <v>388</v>
      </c>
      <c r="K156" s="24" t="s">
        <v>391</v>
      </c>
      <c r="L156" s="24" t="s">
        <v>390</v>
      </c>
    </row>
    <row r="157" spans="1:12" ht="16.5" customHeight="1">
      <c r="A157" s="1" t="s">
        <v>6</v>
      </c>
      <c r="B157" s="1" t="s">
        <v>74</v>
      </c>
      <c r="C157" s="1" t="s">
        <v>300</v>
      </c>
      <c r="D157" s="30" t="str">
        <f>HYPERLINK("http://www.google.com/url?q=http://www.swp-berlin.org/de/ueber-uns/sponsoren.html&amp;usd=2&amp;usg=ALhdy2_mCsmpiJLMvT8rHdc1Nmc-CFYwnw","http://www.swp-berlin.org/de/ueber-uns/sponsoren.html")</f>
        <v>http://www.swp-berlin.org/de/ueber-uns/sponsoren.html</v>
      </c>
      <c r="E157" s="8">
        <v>1</v>
      </c>
      <c r="F157" s="4" t="s">
        <v>106</v>
      </c>
      <c r="J157" s="24" t="s">
        <v>388</v>
      </c>
      <c r="K157" s="24" t="s">
        <v>395</v>
      </c>
      <c r="L157" s="24" t="s">
        <v>392</v>
      </c>
    </row>
    <row r="158" spans="1:12" ht="16.5" customHeight="1">
      <c r="A158" s="7" t="s">
        <v>15</v>
      </c>
      <c r="B158" s="7" t="s">
        <v>64</v>
      </c>
      <c r="C158" s="7" t="s">
        <v>275</v>
      </c>
      <c r="D158" s="31" t="s">
        <v>276</v>
      </c>
      <c r="E158" s="8">
        <v>2</v>
      </c>
      <c r="F158" s="4" t="s">
        <v>106</v>
      </c>
      <c r="G158" s="7"/>
      <c r="J158" s="24" t="s">
        <v>388</v>
      </c>
      <c r="K158" s="24" t="s">
        <v>391</v>
      </c>
      <c r="L158" s="24" t="s">
        <v>392</v>
      </c>
    </row>
    <row r="159" spans="1:12" ht="16.5" customHeight="1">
      <c r="A159" s="1" t="s">
        <v>6</v>
      </c>
      <c r="B159" s="1" t="s">
        <v>58</v>
      </c>
      <c r="C159" s="1" t="s">
        <v>59</v>
      </c>
      <c r="D159" s="32" t="s">
        <v>60</v>
      </c>
      <c r="E159" s="8">
        <v>5</v>
      </c>
      <c r="F159" s="4"/>
      <c r="J159" s="24" t="s">
        <v>388</v>
      </c>
      <c r="K159" s="24" t="s">
        <v>395</v>
      </c>
      <c r="L159" s="24" t="s">
        <v>392</v>
      </c>
    </row>
    <row r="160" spans="1:12" ht="16.5" customHeight="1">
      <c r="A160" s="1" t="s">
        <v>6</v>
      </c>
      <c r="B160" s="1" t="s">
        <v>58</v>
      </c>
      <c r="C160" s="1" t="s">
        <v>79</v>
      </c>
      <c r="D160" s="32" t="s">
        <v>80</v>
      </c>
      <c r="E160" s="8">
        <v>4</v>
      </c>
      <c r="F160" s="4"/>
      <c r="J160" s="24" t="s">
        <v>388</v>
      </c>
      <c r="K160" s="24" t="s">
        <v>395</v>
      </c>
      <c r="L160" s="24" t="s">
        <v>392</v>
      </c>
    </row>
    <row r="161" spans="1:12" ht="16.5" customHeight="1">
      <c r="A161" s="1" t="s">
        <v>28</v>
      </c>
      <c r="B161" s="1" t="s">
        <v>29</v>
      </c>
      <c r="C161" s="1" t="s">
        <v>179</v>
      </c>
      <c r="D161" s="32" t="s">
        <v>180</v>
      </c>
      <c r="E161" s="8">
        <v>2</v>
      </c>
      <c r="F161" s="4"/>
      <c r="J161" s="24" t="s">
        <v>388</v>
      </c>
      <c r="K161" s="24" t="s">
        <v>394</v>
      </c>
      <c r="L161" s="24" t="s">
        <v>390</v>
      </c>
    </row>
    <row r="162" spans="1:12" ht="16.5" customHeight="1">
      <c r="A162" s="4" t="s">
        <v>6</v>
      </c>
      <c r="B162" s="4" t="s">
        <v>139</v>
      </c>
      <c r="C162" s="1" t="s">
        <v>140</v>
      </c>
      <c r="D162" s="32" t="s">
        <v>141</v>
      </c>
      <c r="E162" s="8">
        <v>2</v>
      </c>
      <c r="F162" s="4"/>
      <c r="J162" s="24" t="s">
        <v>388</v>
      </c>
      <c r="K162" s="24" t="s">
        <v>391</v>
      </c>
      <c r="L162" s="24" t="s">
        <v>390</v>
      </c>
    </row>
    <row r="163" spans="1:12" ht="16.5" customHeight="1">
      <c r="A163" s="4" t="s">
        <v>6</v>
      </c>
      <c r="B163" s="4" t="s">
        <v>23</v>
      </c>
      <c r="C163" s="1" t="s">
        <v>24</v>
      </c>
      <c r="D163" s="32" t="s">
        <v>25</v>
      </c>
      <c r="E163" s="8">
        <v>5</v>
      </c>
      <c r="F163" s="4"/>
      <c r="J163" s="24" t="s">
        <v>393</v>
      </c>
      <c r="K163" s="24" t="s">
        <v>389</v>
      </c>
      <c r="L163" s="24" t="s">
        <v>396</v>
      </c>
    </row>
    <row r="164" spans="1:12" ht="16.5" customHeight="1">
      <c r="A164" s="4" t="s">
        <v>6</v>
      </c>
      <c r="B164" s="4" t="s">
        <v>118</v>
      </c>
      <c r="C164" s="1" t="s">
        <v>232</v>
      </c>
      <c r="D164" s="32" t="s">
        <v>233</v>
      </c>
      <c r="E164" s="8">
        <v>2</v>
      </c>
      <c r="F164" s="4"/>
      <c r="J164" s="24" t="s">
        <v>393</v>
      </c>
      <c r="K164" s="24" t="s">
        <v>394</v>
      </c>
      <c r="L164" s="24" t="s">
        <v>396</v>
      </c>
    </row>
    <row r="165" spans="1:12" ht="16.5" customHeight="1">
      <c r="A165" s="4" t="s">
        <v>6</v>
      </c>
      <c r="B165" s="4" t="s">
        <v>118</v>
      </c>
      <c r="C165" s="1" t="s">
        <v>330</v>
      </c>
      <c r="D165" s="32" t="s">
        <v>331</v>
      </c>
      <c r="E165" s="8">
        <v>1</v>
      </c>
      <c r="F165" s="4"/>
      <c r="J165" s="24" t="s">
        <v>393</v>
      </c>
      <c r="K165" s="24" t="s">
        <v>394</v>
      </c>
      <c r="L165" s="24" t="s">
        <v>396</v>
      </c>
    </row>
    <row r="166" spans="1:12" ht="16.5" customHeight="1">
      <c r="A166" s="7" t="s">
        <v>15</v>
      </c>
      <c r="B166" s="7" t="s">
        <v>64</v>
      </c>
      <c r="C166" s="7" t="s">
        <v>273</v>
      </c>
      <c r="D166" s="33" t="s">
        <v>274</v>
      </c>
      <c r="E166" s="8">
        <v>2</v>
      </c>
      <c r="F166" s="4"/>
      <c r="G166" s="7"/>
      <c r="J166" s="24" t="s">
        <v>388</v>
      </c>
      <c r="K166" s="24" t="s">
        <v>391</v>
      </c>
      <c r="L166" s="24" t="s">
        <v>392</v>
      </c>
    </row>
    <row r="167" spans="1:12" ht="16.5" customHeight="1">
      <c r="A167" s="1" t="s">
        <v>15</v>
      </c>
      <c r="B167" s="1" t="s">
        <v>64</v>
      </c>
      <c r="C167" s="1" t="s">
        <v>85</v>
      </c>
      <c r="D167" s="32" t="s">
        <v>86</v>
      </c>
      <c r="E167" s="8">
        <v>4</v>
      </c>
      <c r="F167" s="4"/>
      <c r="I167" s="2"/>
      <c r="J167" s="24" t="s">
        <v>388</v>
      </c>
      <c r="K167" s="24" t="s">
        <v>391</v>
      </c>
      <c r="L167" s="24" t="s">
        <v>392</v>
      </c>
    </row>
    <row r="168" spans="1:12" ht="16.5" customHeight="1">
      <c r="A168" s="1" t="s">
        <v>15</v>
      </c>
      <c r="B168" s="1" t="s">
        <v>64</v>
      </c>
      <c r="C168" s="1" t="s">
        <v>83</v>
      </c>
      <c r="D168" s="32" t="s">
        <v>84</v>
      </c>
      <c r="E168" s="8">
        <v>4</v>
      </c>
      <c r="F168" s="4"/>
      <c r="J168" s="24" t="s">
        <v>388</v>
      </c>
      <c r="K168" s="24" t="s">
        <v>391</v>
      </c>
      <c r="L168" s="24" t="s">
        <v>392</v>
      </c>
    </row>
    <row r="169" spans="1:12" ht="16.5" customHeight="1">
      <c r="A169" s="1" t="s">
        <v>6</v>
      </c>
      <c r="B169" s="1" t="s">
        <v>225</v>
      </c>
      <c r="C169" s="1" t="s">
        <v>228</v>
      </c>
      <c r="D169" s="32" t="s">
        <v>229</v>
      </c>
      <c r="E169" s="8">
        <v>2</v>
      </c>
      <c r="F169" s="4"/>
      <c r="J169" s="24" t="s">
        <v>388</v>
      </c>
      <c r="K169" s="24" t="s">
        <v>395</v>
      </c>
      <c r="L169" s="24" t="s">
        <v>392</v>
      </c>
    </row>
    <row r="170" spans="1:12" ht="12" customHeight="1">
      <c r="A170" s="1" t="s">
        <v>15</v>
      </c>
      <c r="B170" s="1" t="s">
        <v>64</v>
      </c>
      <c r="C170" s="1" t="s">
        <v>67</v>
      </c>
      <c r="D170" s="31" t="s">
        <v>68</v>
      </c>
      <c r="E170" s="8">
        <v>5</v>
      </c>
      <c r="F170" s="4"/>
      <c r="J170" s="24" t="s">
        <v>388</v>
      </c>
      <c r="K170" s="24" t="s">
        <v>391</v>
      </c>
      <c r="L170" s="24" t="s">
        <v>392</v>
      </c>
    </row>
    <row r="171" spans="1:12" ht="12" customHeight="1">
      <c r="D171" s="33"/>
      <c r="E171" s="8"/>
      <c r="F171" s="4"/>
      <c r="H171" s="4"/>
    </row>
  </sheetData>
  <pageMargins left="0.7" right="0.7" top="0.75" bottom="0.75" header="0.3" footer="0.3"/>
  <pageSetup paperSize="9" orientation="portrait" horizontalDpi="200" verticalDpi="200" r:id="rId1"/>
</worksheet>
</file>

<file path=xl/worksheets/sheet9.xml><?xml version="1.0" encoding="utf-8"?>
<worksheet xmlns="http://schemas.openxmlformats.org/spreadsheetml/2006/main" xmlns:r="http://schemas.openxmlformats.org/officeDocument/2006/relationships">
  <dimension ref="A1:E291"/>
  <sheetViews>
    <sheetView workbookViewId="0"/>
  </sheetViews>
  <sheetFormatPr defaultColWidth="55.85546875" defaultRowHeight="12.75"/>
  <sheetData>
    <row r="1" spans="1:5" s="26" customFormat="1">
      <c r="A1" s="26" t="str">
        <f>'Full Data'!C1</f>
        <v>Name of Think Tank</v>
      </c>
      <c r="B1" s="26" t="str">
        <f>'Full Data'!E1</f>
        <v>Transparify Stars</v>
      </c>
      <c r="C1" s="26" t="str">
        <f>'Full Data'!J1</f>
        <v>Freedom in the World 2014 (Freedom House)</v>
      </c>
      <c r="D1" s="26" t="str">
        <f>'Full Data'!K1</f>
        <v>2014 Press Freedom Index (Reporters Without  Borders)</v>
      </c>
      <c r="E1" s="26" t="str">
        <f>'Full Data'!L1</f>
        <v>2012 Democracy Index (Economist)</v>
      </c>
    </row>
    <row r="2" spans="1:5" ht="25.5">
      <c r="A2" t="s">
        <v>369</v>
      </c>
      <c r="B2" s="26">
        <v>0</v>
      </c>
      <c r="C2" t="s">
        <v>393</v>
      </c>
      <c r="D2" t="s">
        <v>389</v>
      </c>
      <c r="E2" t="s">
        <v>396</v>
      </c>
    </row>
    <row r="3" spans="1:5">
      <c r="A3" t="s">
        <v>36</v>
      </c>
      <c r="B3" s="26">
        <v>5</v>
      </c>
      <c r="C3" t="s">
        <v>393</v>
      </c>
      <c r="D3" t="s">
        <v>389</v>
      </c>
      <c r="E3" t="s">
        <v>396</v>
      </c>
    </row>
    <row r="4" spans="1:5">
      <c r="A4" t="s">
        <v>259</v>
      </c>
      <c r="B4" s="26">
        <v>2</v>
      </c>
      <c r="C4" t="s">
        <v>388</v>
      </c>
      <c r="D4" t="s">
        <v>391</v>
      </c>
      <c r="E4" t="s">
        <v>392</v>
      </c>
    </row>
    <row r="5" spans="1:5">
      <c r="A5" t="s">
        <v>144</v>
      </c>
      <c r="B5" s="26">
        <v>2</v>
      </c>
      <c r="C5" t="s">
        <v>388</v>
      </c>
      <c r="D5" t="s">
        <v>391</v>
      </c>
      <c r="E5" t="s">
        <v>390</v>
      </c>
    </row>
    <row r="6" spans="1:5">
      <c r="A6" t="s">
        <v>191</v>
      </c>
      <c r="B6" s="26">
        <v>2</v>
      </c>
      <c r="C6" t="s">
        <v>393</v>
      </c>
      <c r="D6" t="s">
        <v>394</v>
      </c>
      <c r="E6" t="s">
        <v>390</v>
      </c>
    </row>
    <row r="7" spans="1:5" ht="25.5">
      <c r="A7" t="s">
        <v>298</v>
      </c>
      <c r="B7" s="26">
        <v>1</v>
      </c>
      <c r="C7" t="s">
        <v>393</v>
      </c>
      <c r="D7" t="s">
        <v>389</v>
      </c>
      <c r="E7" t="s">
        <v>396</v>
      </c>
    </row>
    <row r="8" spans="1:5">
      <c r="A8" t="s">
        <v>263</v>
      </c>
      <c r="B8" s="26">
        <v>2</v>
      </c>
      <c r="C8" t="s">
        <v>388</v>
      </c>
      <c r="D8" t="s">
        <v>391</v>
      </c>
      <c r="E8" t="s">
        <v>392</v>
      </c>
    </row>
    <row r="9" spans="1:5">
      <c r="A9" t="s">
        <v>137</v>
      </c>
      <c r="B9" s="26">
        <v>2</v>
      </c>
      <c r="C9" t="s">
        <v>388</v>
      </c>
      <c r="D9" t="s">
        <v>391</v>
      </c>
      <c r="E9" t="s">
        <v>392</v>
      </c>
    </row>
    <row r="10" spans="1:5">
      <c r="A10" t="s">
        <v>265</v>
      </c>
      <c r="B10" s="26">
        <v>2</v>
      </c>
      <c r="C10" t="s">
        <v>388</v>
      </c>
      <c r="D10" t="s">
        <v>391</v>
      </c>
      <c r="E10" t="s">
        <v>392</v>
      </c>
    </row>
    <row r="11" spans="1:5">
      <c r="A11" t="s">
        <v>285</v>
      </c>
      <c r="B11" s="26">
        <v>1</v>
      </c>
      <c r="C11" t="s">
        <v>393</v>
      </c>
      <c r="D11" t="s">
        <v>394</v>
      </c>
      <c r="E11" t="s">
        <v>390</v>
      </c>
    </row>
    <row r="12" spans="1:5">
      <c r="A12" t="s">
        <v>226</v>
      </c>
      <c r="B12" s="26">
        <v>2</v>
      </c>
      <c r="C12" t="s">
        <v>388</v>
      </c>
      <c r="D12" t="s">
        <v>395</v>
      </c>
      <c r="E12" t="s">
        <v>392</v>
      </c>
    </row>
    <row r="13" spans="1:5">
      <c r="A13" t="s">
        <v>376</v>
      </c>
      <c r="B13" s="26">
        <v>0</v>
      </c>
      <c r="C13" t="s">
        <v>388</v>
      </c>
      <c r="D13" t="s">
        <v>391</v>
      </c>
      <c r="E13" t="s">
        <v>392</v>
      </c>
    </row>
    <row r="14" spans="1:5">
      <c r="A14" t="s">
        <v>213</v>
      </c>
      <c r="B14" s="26">
        <v>2</v>
      </c>
      <c r="C14" t="s">
        <v>388</v>
      </c>
      <c r="D14" t="s">
        <v>389</v>
      </c>
      <c r="E14" t="s">
        <v>390</v>
      </c>
    </row>
    <row r="15" spans="1:5" ht="25.5">
      <c r="A15" t="s">
        <v>290</v>
      </c>
      <c r="B15" s="26">
        <v>1</v>
      </c>
      <c r="C15" t="s">
        <v>388</v>
      </c>
      <c r="D15" t="s">
        <v>391</v>
      </c>
      <c r="E15" t="s">
        <v>390</v>
      </c>
    </row>
    <row r="16" spans="1:5">
      <c r="A16" t="s">
        <v>89</v>
      </c>
      <c r="B16" s="26">
        <v>4</v>
      </c>
      <c r="C16" t="s">
        <v>388</v>
      </c>
      <c r="D16" t="s">
        <v>391</v>
      </c>
      <c r="E16" t="s">
        <v>392</v>
      </c>
    </row>
    <row r="17" spans="1:5">
      <c r="A17" t="s">
        <v>8</v>
      </c>
      <c r="B17" s="26">
        <v>5</v>
      </c>
      <c r="C17" t="s">
        <v>388</v>
      </c>
      <c r="D17" t="s">
        <v>395</v>
      </c>
      <c r="E17" t="s">
        <v>392</v>
      </c>
    </row>
    <row r="18" spans="1:5">
      <c r="A18" t="s">
        <v>177</v>
      </c>
      <c r="B18" s="26">
        <v>2</v>
      </c>
      <c r="C18" t="s">
        <v>388</v>
      </c>
      <c r="D18" t="s">
        <v>389</v>
      </c>
      <c r="E18" t="s">
        <v>390</v>
      </c>
    </row>
    <row r="19" spans="1:5">
      <c r="A19" t="s">
        <v>267</v>
      </c>
      <c r="B19" s="26">
        <v>2</v>
      </c>
      <c r="C19" t="s">
        <v>388</v>
      </c>
      <c r="D19" t="s">
        <v>391</v>
      </c>
      <c r="E19" t="s">
        <v>392</v>
      </c>
    </row>
    <row r="20" spans="1:5">
      <c r="A20" t="s">
        <v>253</v>
      </c>
      <c r="B20" s="26">
        <v>2</v>
      </c>
      <c r="C20" t="s">
        <v>388</v>
      </c>
      <c r="D20" t="s">
        <v>391</v>
      </c>
      <c r="E20" t="s">
        <v>392</v>
      </c>
    </row>
    <row r="21" spans="1:5">
      <c r="A21" t="s">
        <v>110</v>
      </c>
      <c r="B21" s="26">
        <v>3</v>
      </c>
      <c r="C21" t="s">
        <v>388</v>
      </c>
      <c r="D21" t="s">
        <v>395</v>
      </c>
      <c r="E21" t="s">
        <v>390</v>
      </c>
    </row>
    <row r="22" spans="1:5">
      <c r="A22" t="s">
        <v>261</v>
      </c>
      <c r="B22" s="26">
        <v>2</v>
      </c>
      <c r="C22" t="s">
        <v>388</v>
      </c>
      <c r="D22" t="s">
        <v>391</v>
      </c>
      <c r="E22" t="s">
        <v>392</v>
      </c>
    </row>
    <row r="23" spans="1:5" ht="25.5">
      <c r="A23" t="s">
        <v>166</v>
      </c>
      <c r="B23" s="26">
        <v>2</v>
      </c>
      <c r="C23" t="s">
        <v>393</v>
      </c>
      <c r="D23" t="s">
        <v>389</v>
      </c>
      <c r="E23" t="s">
        <v>396</v>
      </c>
    </row>
    <row r="24" spans="1:5">
      <c r="A24" t="s">
        <v>249</v>
      </c>
      <c r="B24" s="26">
        <v>2</v>
      </c>
      <c r="C24" t="s">
        <v>388</v>
      </c>
      <c r="D24" t="s">
        <v>391</v>
      </c>
      <c r="E24" t="s">
        <v>392</v>
      </c>
    </row>
    <row r="25" spans="1:5">
      <c r="A25" t="s">
        <v>323</v>
      </c>
      <c r="B25" s="26">
        <v>1</v>
      </c>
      <c r="C25" t="s">
        <v>388</v>
      </c>
      <c r="D25" t="s">
        <v>389</v>
      </c>
      <c r="E25" t="s">
        <v>390</v>
      </c>
    </row>
    <row r="26" spans="1:5">
      <c r="A26" t="s">
        <v>336</v>
      </c>
      <c r="B26" s="26">
        <v>1</v>
      </c>
      <c r="C26" t="s">
        <v>388</v>
      </c>
      <c r="D26" t="s">
        <v>391</v>
      </c>
      <c r="E26" t="s">
        <v>392</v>
      </c>
    </row>
    <row r="27" spans="1:5">
      <c r="A27" t="s">
        <v>421</v>
      </c>
      <c r="B27" s="26">
        <v>4</v>
      </c>
      <c r="C27" t="s">
        <v>388</v>
      </c>
      <c r="D27" t="s">
        <v>391</v>
      </c>
      <c r="E27" t="s">
        <v>392</v>
      </c>
    </row>
    <row r="28" spans="1:5">
      <c r="A28" t="s">
        <v>42</v>
      </c>
      <c r="B28" s="26">
        <v>5</v>
      </c>
      <c r="C28" t="s">
        <v>388</v>
      </c>
      <c r="D28" t="s">
        <v>394</v>
      </c>
      <c r="E28" t="s">
        <v>390</v>
      </c>
    </row>
    <row r="29" spans="1:5">
      <c r="A29" t="s">
        <v>220</v>
      </c>
      <c r="B29" s="26">
        <v>2</v>
      </c>
      <c r="C29" t="s">
        <v>388</v>
      </c>
      <c r="D29" t="s">
        <v>391</v>
      </c>
      <c r="E29" t="s">
        <v>390</v>
      </c>
    </row>
    <row r="30" spans="1:5">
      <c r="A30" t="s">
        <v>189</v>
      </c>
      <c r="B30" s="26">
        <v>2</v>
      </c>
      <c r="C30" t="s">
        <v>393</v>
      </c>
      <c r="D30" t="s">
        <v>394</v>
      </c>
      <c r="E30" t="s">
        <v>390</v>
      </c>
    </row>
    <row r="31" spans="1:5">
      <c r="A31" t="s">
        <v>366</v>
      </c>
      <c r="B31" s="26">
        <v>0</v>
      </c>
      <c r="C31" t="s">
        <v>397</v>
      </c>
      <c r="D31" t="s">
        <v>394</v>
      </c>
      <c r="E31" t="s">
        <v>398</v>
      </c>
    </row>
    <row r="32" spans="1:5">
      <c r="A32" t="s">
        <v>246</v>
      </c>
      <c r="B32" s="26">
        <v>2</v>
      </c>
      <c r="C32" t="s">
        <v>388</v>
      </c>
      <c r="D32" t="s">
        <v>391</v>
      </c>
      <c r="E32" t="s">
        <v>392</v>
      </c>
    </row>
    <row r="33" spans="1:5" ht="25.5">
      <c r="A33" t="s">
        <v>312</v>
      </c>
      <c r="B33" s="26">
        <v>1</v>
      </c>
      <c r="C33" t="s">
        <v>388</v>
      </c>
      <c r="D33" t="s">
        <v>394</v>
      </c>
      <c r="E33" t="s">
        <v>390</v>
      </c>
    </row>
    <row r="34" spans="1:5">
      <c r="A34" t="s">
        <v>244</v>
      </c>
      <c r="B34" s="26">
        <v>2</v>
      </c>
      <c r="C34" t="s">
        <v>388</v>
      </c>
      <c r="D34" t="s">
        <v>391</v>
      </c>
      <c r="E34" t="s">
        <v>392</v>
      </c>
    </row>
    <row r="35" spans="1:5">
      <c r="A35" t="s">
        <v>65</v>
      </c>
      <c r="B35" s="26">
        <v>5</v>
      </c>
      <c r="C35" t="s">
        <v>388</v>
      </c>
      <c r="D35" t="s">
        <v>391</v>
      </c>
      <c r="E35" t="s">
        <v>392</v>
      </c>
    </row>
    <row r="36" spans="1:5">
      <c r="A36" t="s">
        <v>269</v>
      </c>
      <c r="B36" s="26">
        <v>2</v>
      </c>
      <c r="C36" t="s">
        <v>388</v>
      </c>
      <c r="D36" t="s">
        <v>391</v>
      </c>
      <c r="E36" t="s">
        <v>392</v>
      </c>
    </row>
    <row r="37" spans="1:5">
      <c r="A37" t="s">
        <v>367</v>
      </c>
      <c r="B37" s="26">
        <v>0</v>
      </c>
      <c r="C37" t="s">
        <v>388</v>
      </c>
      <c r="D37" t="s">
        <v>389</v>
      </c>
      <c r="E37" t="s">
        <v>390</v>
      </c>
    </row>
    <row r="38" spans="1:5">
      <c r="A38" t="s">
        <v>303</v>
      </c>
      <c r="B38" s="26">
        <v>1</v>
      </c>
      <c r="C38" t="s">
        <v>388</v>
      </c>
      <c r="D38" t="s">
        <v>391</v>
      </c>
      <c r="E38" t="s">
        <v>390</v>
      </c>
    </row>
    <row r="39" spans="1:5">
      <c r="A39" t="s">
        <v>236</v>
      </c>
      <c r="B39" s="26">
        <v>2</v>
      </c>
      <c r="C39" t="s">
        <v>393</v>
      </c>
      <c r="D39" t="s">
        <v>394</v>
      </c>
      <c r="E39" t="s">
        <v>396</v>
      </c>
    </row>
    <row r="40" spans="1:5" ht="25.5">
      <c r="A40" t="s">
        <v>307</v>
      </c>
      <c r="B40" s="26">
        <v>1</v>
      </c>
      <c r="C40" t="s">
        <v>393</v>
      </c>
      <c r="D40" t="s">
        <v>394</v>
      </c>
      <c r="E40" t="s">
        <v>390</v>
      </c>
    </row>
    <row r="41" spans="1:5">
      <c r="A41" t="s">
        <v>76</v>
      </c>
      <c r="B41" s="26">
        <v>4</v>
      </c>
      <c r="C41" t="s">
        <v>393</v>
      </c>
      <c r="D41" t="s">
        <v>394</v>
      </c>
      <c r="E41" t="s">
        <v>390</v>
      </c>
    </row>
    <row r="42" spans="1:5" ht="25.5">
      <c r="A42" t="s">
        <v>142</v>
      </c>
      <c r="B42" s="26">
        <v>2</v>
      </c>
      <c r="C42" t="s">
        <v>388</v>
      </c>
      <c r="D42" t="s">
        <v>391</v>
      </c>
      <c r="E42" t="s">
        <v>390</v>
      </c>
    </row>
    <row r="43" spans="1:5" ht="25.5">
      <c r="A43" t="s">
        <v>238</v>
      </c>
      <c r="B43" s="26">
        <v>2</v>
      </c>
      <c r="C43" t="s">
        <v>393</v>
      </c>
      <c r="D43" t="s">
        <v>394</v>
      </c>
      <c r="E43" t="s">
        <v>396</v>
      </c>
    </row>
    <row r="44" spans="1:5">
      <c r="A44" t="s">
        <v>370</v>
      </c>
      <c r="B44" s="26">
        <v>0</v>
      </c>
      <c r="C44" t="s">
        <v>393</v>
      </c>
      <c r="D44" t="s">
        <v>394</v>
      </c>
      <c r="E44" t="s">
        <v>396</v>
      </c>
    </row>
    <row r="45" spans="1:5">
      <c r="A45" t="s">
        <v>338</v>
      </c>
      <c r="B45" s="26">
        <v>1</v>
      </c>
      <c r="C45" t="s">
        <v>388</v>
      </c>
      <c r="D45" t="s">
        <v>391</v>
      </c>
      <c r="E45" t="s">
        <v>392</v>
      </c>
    </row>
    <row r="46" spans="1:5">
      <c r="A46" t="s">
        <v>13</v>
      </c>
      <c r="B46" s="26">
        <v>5</v>
      </c>
      <c r="C46" t="s">
        <v>388</v>
      </c>
      <c r="D46" t="s">
        <v>389</v>
      </c>
      <c r="E46" t="s">
        <v>390</v>
      </c>
    </row>
    <row r="47" spans="1:5">
      <c r="A47" t="s">
        <v>359</v>
      </c>
      <c r="B47" s="26">
        <v>0</v>
      </c>
      <c r="C47" t="s">
        <v>388</v>
      </c>
      <c r="D47" t="s">
        <v>394</v>
      </c>
      <c r="E47" t="s">
        <v>390</v>
      </c>
    </row>
    <row r="48" spans="1:5" ht="25.5">
      <c r="A48" t="s">
        <v>193</v>
      </c>
      <c r="B48" s="26">
        <v>2</v>
      </c>
      <c r="C48" t="s">
        <v>388</v>
      </c>
      <c r="D48" t="s">
        <v>394</v>
      </c>
      <c r="E48" t="s">
        <v>390</v>
      </c>
    </row>
    <row r="49" spans="1:5">
      <c r="A49" t="s">
        <v>173</v>
      </c>
      <c r="B49" s="26">
        <v>2</v>
      </c>
      <c r="C49" t="s">
        <v>388</v>
      </c>
      <c r="D49" t="s">
        <v>391</v>
      </c>
      <c r="E49" t="s">
        <v>390</v>
      </c>
    </row>
    <row r="50" spans="1:5">
      <c r="A50" t="s">
        <v>102</v>
      </c>
      <c r="B50" s="26">
        <v>3</v>
      </c>
      <c r="C50" t="s">
        <v>393</v>
      </c>
      <c r="D50" t="s">
        <v>389</v>
      </c>
      <c r="E50" t="s">
        <v>396</v>
      </c>
    </row>
    <row r="51" spans="1:5">
      <c r="A51" t="s">
        <v>346</v>
      </c>
      <c r="B51" s="26">
        <v>0</v>
      </c>
      <c r="C51" t="s">
        <v>388</v>
      </c>
      <c r="D51" t="s">
        <v>391</v>
      </c>
      <c r="E51" t="s">
        <v>392</v>
      </c>
    </row>
    <row r="52" spans="1:5">
      <c r="A52" t="s">
        <v>17</v>
      </c>
      <c r="B52" s="26">
        <v>5</v>
      </c>
      <c r="C52" t="s">
        <v>388</v>
      </c>
      <c r="D52" t="s">
        <v>395</v>
      </c>
      <c r="E52" t="s">
        <v>392</v>
      </c>
    </row>
    <row r="53" spans="1:5">
      <c r="A53" t="s">
        <v>151</v>
      </c>
      <c r="B53" s="26">
        <v>2</v>
      </c>
      <c r="C53" t="s">
        <v>388</v>
      </c>
      <c r="D53" t="s">
        <v>389</v>
      </c>
      <c r="E53" t="s">
        <v>390</v>
      </c>
    </row>
    <row r="54" spans="1:5">
      <c r="A54" t="s">
        <v>44</v>
      </c>
      <c r="B54" s="26">
        <v>5</v>
      </c>
      <c r="C54" t="s">
        <v>388</v>
      </c>
      <c r="D54" t="s">
        <v>394</v>
      </c>
      <c r="E54" t="s">
        <v>390</v>
      </c>
    </row>
    <row r="55" spans="1:5" ht="25.5">
      <c r="A55" t="s">
        <v>287</v>
      </c>
      <c r="B55" s="26">
        <v>1</v>
      </c>
      <c r="C55" t="s">
        <v>388</v>
      </c>
      <c r="D55" t="s">
        <v>391</v>
      </c>
      <c r="E55" t="s">
        <v>390</v>
      </c>
    </row>
    <row r="56" spans="1:5">
      <c r="A56" t="s">
        <v>30</v>
      </c>
      <c r="B56" s="26">
        <v>5</v>
      </c>
      <c r="C56" t="s">
        <v>388</v>
      </c>
      <c r="D56" t="s">
        <v>394</v>
      </c>
      <c r="E56" t="s">
        <v>390</v>
      </c>
    </row>
    <row r="57" spans="1:5">
      <c r="A57" t="s">
        <v>119</v>
      </c>
      <c r="B57" s="26">
        <v>3</v>
      </c>
      <c r="C57" t="s">
        <v>393</v>
      </c>
      <c r="D57" t="s">
        <v>394</v>
      </c>
      <c r="E57" t="s">
        <v>396</v>
      </c>
    </row>
    <row r="58" spans="1:5" ht="25.5">
      <c r="A58" t="s">
        <v>196</v>
      </c>
      <c r="B58" s="26">
        <v>2</v>
      </c>
      <c r="C58" t="s">
        <v>393</v>
      </c>
      <c r="D58" t="s">
        <v>394</v>
      </c>
      <c r="E58" t="s">
        <v>398</v>
      </c>
    </row>
    <row r="59" spans="1:5">
      <c r="A59" t="s">
        <v>146</v>
      </c>
      <c r="B59" s="26">
        <v>2</v>
      </c>
      <c r="C59" t="s">
        <v>388</v>
      </c>
      <c r="D59" t="s">
        <v>391</v>
      </c>
      <c r="E59" t="s">
        <v>390</v>
      </c>
    </row>
    <row r="60" spans="1:5">
      <c r="A60" t="s">
        <v>363</v>
      </c>
      <c r="B60" s="26">
        <v>0</v>
      </c>
      <c r="C60" t="s">
        <v>388</v>
      </c>
      <c r="D60" t="s">
        <v>395</v>
      </c>
      <c r="E60" t="s">
        <v>392</v>
      </c>
    </row>
    <row r="61" spans="1:5">
      <c r="A61" t="s">
        <v>316</v>
      </c>
      <c r="B61" s="26">
        <v>1</v>
      </c>
      <c r="C61" t="s">
        <v>393</v>
      </c>
      <c r="D61" t="s">
        <v>394</v>
      </c>
      <c r="E61" t="s">
        <v>398</v>
      </c>
    </row>
    <row r="62" spans="1:5">
      <c r="A62" t="s">
        <v>148</v>
      </c>
      <c r="B62" s="26">
        <v>2</v>
      </c>
      <c r="C62" t="s">
        <v>388</v>
      </c>
      <c r="D62" t="s">
        <v>389</v>
      </c>
      <c r="E62" t="s">
        <v>390</v>
      </c>
    </row>
    <row r="63" spans="1:5">
      <c r="A63" t="s">
        <v>149</v>
      </c>
      <c r="B63" s="26">
        <v>2</v>
      </c>
      <c r="C63" t="s">
        <v>388</v>
      </c>
      <c r="D63" t="s">
        <v>389</v>
      </c>
      <c r="E63" t="s">
        <v>390</v>
      </c>
    </row>
    <row r="64" spans="1:5" ht="25.5">
      <c r="A64" t="s">
        <v>381</v>
      </c>
      <c r="B64" s="26">
        <v>0</v>
      </c>
      <c r="C64" t="s">
        <v>393</v>
      </c>
      <c r="D64" t="s">
        <v>394</v>
      </c>
      <c r="E64" t="s">
        <v>396</v>
      </c>
    </row>
    <row r="65" spans="1:5" ht="25.5">
      <c r="A65" t="s">
        <v>278</v>
      </c>
      <c r="B65" s="26">
        <v>2</v>
      </c>
      <c r="C65" t="s">
        <v>388</v>
      </c>
      <c r="D65" t="s">
        <v>391</v>
      </c>
      <c r="E65" t="s">
        <v>392</v>
      </c>
    </row>
    <row r="66" spans="1:5">
      <c r="A66" t="s">
        <v>297</v>
      </c>
      <c r="B66" s="26">
        <v>1</v>
      </c>
      <c r="C66" t="s">
        <v>388</v>
      </c>
      <c r="D66" t="s">
        <v>389</v>
      </c>
      <c r="E66" t="s">
        <v>390</v>
      </c>
    </row>
    <row r="67" spans="1:5" ht="25.5">
      <c r="A67" t="s">
        <v>132</v>
      </c>
      <c r="B67" s="26">
        <v>2</v>
      </c>
      <c r="C67" t="s">
        <v>388</v>
      </c>
      <c r="D67" t="s">
        <v>389</v>
      </c>
      <c r="E67" t="s">
        <v>390</v>
      </c>
    </row>
    <row r="68" spans="1:5">
      <c r="A68" t="s">
        <v>242</v>
      </c>
      <c r="B68" s="26">
        <v>2</v>
      </c>
      <c r="C68" t="s">
        <v>388</v>
      </c>
      <c r="D68" t="s">
        <v>391</v>
      </c>
      <c r="E68" t="s">
        <v>392</v>
      </c>
    </row>
    <row r="69" spans="1:5">
      <c r="A69" t="s">
        <v>310</v>
      </c>
      <c r="B69" s="26">
        <v>1</v>
      </c>
      <c r="C69" t="s">
        <v>393</v>
      </c>
      <c r="D69" t="s">
        <v>394</v>
      </c>
      <c r="E69" t="s">
        <v>390</v>
      </c>
    </row>
    <row r="70" spans="1:5">
      <c r="A70" t="s">
        <v>334</v>
      </c>
      <c r="B70" s="26">
        <v>1</v>
      </c>
      <c r="C70" t="s">
        <v>388</v>
      </c>
      <c r="D70" t="s">
        <v>391</v>
      </c>
      <c r="E70" t="s">
        <v>392</v>
      </c>
    </row>
    <row r="71" spans="1:5" ht="25.5">
      <c r="A71" t="s">
        <v>314</v>
      </c>
      <c r="B71" s="26">
        <v>1</v>
      </c>
      <c r="C71" t="s">
        <v>388</v>
      </c>
      <c r="D71" t="s">
        <v>395</v>
      </c>
      <c r="E71" t="s">
        <v>392</v>
      </c>
    </row>
    <row r="72" spans="1:5" ht="25.5">
      <c r="A72" t="s">
        <v>205</v>
      </c>
      <c r="B72" s="26">
        <v>2</v>
      </c>
      <c r="C72" t="s">
        <v>388</v>
      </c>
      <c r="D72" t="s">
        <v>389</v>
      </c>
      <c r="E72" t="s">
        <v>390</v>
      </c>
    </row>
    <row r="73" spans="1:5">
      <c r="A73" t="s">
        <v>129</v>
      </c>
      <c r="B73" s="26">
        <v>3</v>
      </c>
      <c r="C73" t="s">
        <v>388</v>
      </c>
      <c r="D73" t="s">
        <v>391</v>
      </c>
      <c r="E73" t="s">
        <v>392</v>
      </c>
    </row>
    <row r="74" spans="1:5" ht="25.5">
      <c r="A74" t="s">
        <v>181</v>
      </c>
      <c r="B74" s="26">
        <v>2</v>
      </c>
      <c r="C74" t="s">
        <v>388</v>
      </c>
      <c r="D74" t="s">
        <v>394</v>
      </c>
      <c r="E74" t="s">
        <v>390</v>
      </c>
    </row>
    <row r="75" spans="1:5">
      <c r="A75" t="s">
        <v>357</v>
      </c>
      <c r="B75" s="26">
        <v>0</v>
      </c>
      <c r="C75" t="s">
        <v>388</v>
      </c>
      <c r="D75" t="s">
        <v>394</v>
      </c>
      <c r="E75" t="s">
        <v>390</v>
      </c>
    </row>
    <row r="76" spans="1:5">
      <c r="A76" t="s">
        <v>123</v>
      </c>
      <c r="B76" s="26">
        <v>3</v>
      </c>
      <c r="C76" t="s">
        <v>388</v>
      </c>
      <c r="D76" t="s">
        <v>391</v>
      </c>
      <c r="E76" t="s">
        <v>392</v>
      </c>
    </row>
    <row r="77" spans="1:5" ht="25.5">
      <c r="A77" t="s">
        <v>168</v>
      </c>
      <c r="B77" s="26">
        <v>2</v>
      </c>
      <c r="C77" t="s">
        <v>388</v>
      </c>
      <c r="D77" t="s">
        <v>395</v>
      </c>
      <c r="E77" t="s">
        <v>392</v>
      </c>
    </row>
    <row r="78" spans="1:5">
      <c r="A78" t="s">
        <v>271</v>
      </c>
      <c r="B78" s="26">
        <v>2</v>
      </c>
      <c r="C78" t="s">
        <v>388</v>
      </c>
      <c r="D78" t="s">
        <v>391</v>
      </c>
      <c r="E78" t="s">
        <v>392</v>
      </c>
    </row>
    <row r="79" spans="1:5">
      <c r="A79" t="s">
        <v>116</v>
      </c>
      <c r="B79" s="26">
        <v>3</v>
      </c>
      <c r="C79" t="s">
        <v>393</v>
      </c>
      <c r="D79" t="s">
        <v>389</v>
      </c>
      <c r="E79" t="s">
        <v>396</v>
      </c>
    </row>
    <row r="80" spans="1:5">
      <c r="A80" t="s">
        <v>26</v>
      </c>
      <c r="B80" s="26">
        <v>5</v>
      </c>
      <c r="C80" t="s">
        <v>393</v>
      </c>
      <c r="D80" t="s">
        <v>389</v>
      </c>
      <c r="E80" t="s">
        <v>396</v>
      </c>
    </row>
    <row r="81" spans="1:5">
      <c r="A81" t="s">
        <v>329</v>
      </c>
      <c r="B81" s="26">
        <v>1</v>
      </c>
      <c r="C81" t="s">
        <v>393</v>
      </c>
      <c r="D81" t="s">
        <v>389</v>
      </c>
      <c r="E81" t="s">
        <v>396</v>
      </c>
    </row>
    <row r="82" spans="1:5">
      <c r="A82" t="s">
        <v>305</v>
      </c>
      <c r="B82" s="26">
        <v>1</v>
      </c>
      <c r="C82" t="s">
        <v>388</v>
      </c>
      <c r="D82" t="s">
        <v>389</v>
      </c>
      <c r="E82" t="s">
        <v>390</v>
      </c>
    </row>
    <row r="83" spans="1:5">
      <c r="A83" t="s">
        <v>156</v>
      </c>
      <c r="B83" s="26">
        <v>2</v>
      </c>
      <c r="C83" t="s">
        <v>397</v>
      </c>
      <c r="D83" t="s">
        <v>394</v>
      </c>
      <c r="E83" t="s">
        <v>398</v>
      </c>
    </row>
    <row r="84" spans="1:5" ht="25.5">
      <c r="A84" t="s">
        <v>350</v>
      </c>
      <c r="B84" s="26">
        <v>0</v>
      </c>
      <c r="C84" t="s">
        <v>397</v>
      </c>
      <c r="D84" t="s">
        <v>394</v>
      </c>
      <c r="E84" t="s">
        <v>398</v>
      </c>
    </row>
    <row r="85" spans="1:5" ht="25.5">
      <c r="A85" t="s">
        <v>53</v>
      </c>
      <c r="B85" s="26">
        <v>5</v>
      </c>
      <c r="C85" t="s">
        <v>388</v>
      </c>
      <c r="D85" t="s">
        <v>395</v>
      </c>
      <c r="E85" t="s">
        <v>392</v>
      </c>
    </row>
    <row r="86" spans="1:5">
      <c r="A86" t="s">
        <v>211</v>
      </c>
      <c r="B86" s="26">
        <v>2</v>
      </c>
      <c r="C86" t="s">
        <v>388</v>
      </c>
      <c r="D86" t="s">
        <v>389</v>
      </c>
      <c r="E86" t="s">
        <v>390</v>
      </c>
    </row>
    <row r="87" spans="1:5">
      <c r="A87" t="s">
        <v>187</v>
      </c>
      <c r="B87" s="26">
        <v>2</v>
      </c>
      <c r="C87" t="s">
        <v>393</v>
      </c>
      <c r="D87" t="s">
        <v>394</v>
      </c>
      <c r="E87" t="s">
        <v>390</v>
      </c>
    </row>
    <row r="88" spans="1:5">
      <c r="A88" t="s">
        <v>280</v>
      </c>
      <c r="B88" s="26">
        <v>2</v>
      </c>
      <c r="C88">
        <v>0</v>
      </c>
      <c r="D88">
        <v>0</v>
      </c>
      <c r="E88">
        <v>0</v>
      </c>
    </row>
    <row r="89" spans="1:5">
      <c r="A89" t="s">
        <v>127</v>
      </c>
      <c r="B89" s="26">
        <v>3</v>
      </c>
      <c r="C89" t="s">
        <v>388</v>
      </c>
      <c r="D89" t="s">
        <v>391</v>
      </c>
      <c r="E89" t="s">
        <v>392</v>
      </c>
    </row>
    <row r="90" spans="1:5">
      <c r="A90" t="s">
        <v>164</v>
      </c>
      <c r="B90" s="26">
        <v>2</v>
      </c>
      <c r="C90" t="s">
        <v>393</v>
      </c>
      <c r="D90" t="s">
        <v>389</v>
      </c>
      <c r="E90" t="s">
        <v>396</v>
      </c>
    </row>
    <row r="91" spans="1:5">
      <c r="A91" t="s">
        <v>292</v>
      </c>
      <c r="B91" s="26">
        <v>1</v>
      </c>
      <c r="C91" t="s">
        <v>388</v>
      </c>
      <c r="D91" t="s">
        <v>395</v>
      </c>
      <c r="E91" t="s">
        <v>392</v>
      </c>
    </row>
    <row r="92" spans="1:5">
      <c r="A92" t="s">
        <v>95</v>
      </c>
      <c r="B92" s="26">
        <v>4</v>
      </c>
      <c r="C92" t="s">
        <v>388</v>
      </c>
      <c r="D92" t="s">
        <v>391</v>
      </c>
      <c r="E92" t="s">
        <v>392</v>
      </c>
    </row>
    <row r="93" spans="1:5">
      <c r="A93" t="s">
        <v>326</v>
      </c>
      <c r="B93" s="26">
        <v>1</v>
      </c>
      <c r="C93" t="s">
        <v>388</v>
      </c>
      <c r="D93" t="s">
        <v>391</v>
      </c>
      <c r="E93" t="s">
        <v>392</v>
      </c>
    </row>
    <row r="94" spans="1:5">
      <c r="A94" t="s">
        <v>349</v>
      </c>
      <c r="B94" s="26">
        <v>0</v>
      </c>
      <c r="C94" t="s">
        <v>388</v>
      </c>
      <c r="D94" t="s">
        <v>389</v>
      </c>
      <c r="E94" t="s">
        <v>390</v>
      </c>
    </row>
    <row r="95" spans="1:5">
      <c r="A95" t="s">
        <v>75</v>
      </c>
      <c r="B95" s="26">
        <v>4</v>
      </c>
      <c r="C95" t="s">
        <v>388</v>
      </c>
      <c r="D95" t="s">
        <v>395</v>
      </c>
      <c r="E95" t="s">
        <v>392</v>
      </c>
    </row>
    <row r="96" spans="1:5">
      <c r="A96" t="s">
        <v>301</v>
      </c>
      <c r="B96" s="26">
        <v>1</v>
      </c>
      <c r="C96" t="s">
        <v>388</v>
      </c>
      <c r="D96" t="s">
        <v>395</v>
      </c>
      <c r="E96" t="s">
        <v>392</v>
      </c>
    </row>
    <row r="97" spans="1:5">
      <c r="A97" t="s">
        <v>251</v>
      </c>
      <c r="B97" s="26">
        <v>2</v>
      </c>
      <c r="C97" t="s">
        <v>388</v>
      </c>
      <c r="D97" t="s">
        <v>391</v>
      </c>
      <c r="E97" t="s">
        <v>392</v>
      </c>
    </row>
    <row r="98" spans="1:5">
      <c r="A98" t="s">
        <v>21</v>
      </c>
      <c r="B98" s="26">
        <v>5</v>
      </c>
      <c r="C98" t="s">
        <v>393</v>
      </c>
      <c r="D98" t="s">
        <v>389</v>
      </c>
      <c r="E98" t="s">
        <v>396</v>
      </c>
    </row>
    <row r="99" spans="1:5">
      <c r="A99" t="s">
        <v>100</v>
      </c>
      <c r="B99" s="26">
        <v>3</v>
      </c>
      <c r="C99" t="s">
        <v>388</v>
      </c>
      <c r="D99" t="s">
        <v>391</v>
      </c>
      <c r="E99" t="s">
        <v>392</v>
      </c>
    </row>
    <row r="100" spans="1:5">
      <c r="A100" t="s">
        <v>91</v>
      </c>
      <c r="B100" s="26">
        <v>4</v>
      </c>
      <c r="C100" t="s">
        <v>388</v>
      </c>
      <c r="D100" t="s">
        <v>391</v>
      </c>
      <c r="E100" t="s">
        <v>392</v>
      </c>
    </row>
    <row r="101" spans="1:5">
      <c r="A101" t="s">
        <v>340</v>
      </c>
      <c r="B101" s="26">
        <v>1</v>
      </c>
      <c r="C101" t="s">
        <v>388</v>
      </c>
      <c r="D101" t="s">
        <v>391</v>
      </c>
      <c r="E101" t="s">
        <v>392</v>
      </c>
    </row>
    <row r="102" spans="1:5">
      <c r="A102" t="s">
        <v>344</v>
      </c>
      <c r="B102" s="26">
        <v>1</v>
      </c>
      <c r="C102" t="s">
        <v>388</v>
      </c>
      <c r="D102" t="s">
        <v>391</v>
      </c>
      <c r="E102" t="s">
        <v>392</v>
      </c>
    </row>
    <row r="103" spans="1:5">
      <c r="A103" t="s">
        <v>248</v>
      </c>
      <c r="B103" s="26">
        <v>2</v>
      </c>
      <c r="C103" t="s">
        <v>388</v>
      </c>
      <c r="D103" t="s">
        <v>391</v>
      </c>
      <c r="E103" t="s">
        <v>392</v>
      </c>
    </row>
    <row r="104" spans="1:5">
      <c r="A104" t="s">
        <v>371</v>
      </c>
      <c r="B104" s="26">
        <v>0</v>
      </c>
      <c r="C104" t="s">
        <v>388</v>
      </c>
      <c r="D104" t="s">
        <v>391</v>
      </c>
      <c r="E104" t="s">
        <v>392</v>
      </c>
    </row>
    <row r="105" spans="1:5">
      <c r="A105" t="s">
        <v>354</v>
      </c>
      <c r="B105" s="26">
        <v>0</v>
      </c>
      <c r="C105" t="s">
        <v>388</v>
      </c>
      <c r="D105" t="s">
        <v>391</v>
      </c>
      <c r="E105" t="s">
        <v>390</v>
      </c>
    </row>
    <row r="106" spans="1:5">
      <c r="A106" t="s">
        <v>104</v>
      </c>
      <c r="B106" s="26">
        <v>3</v>
      </c>
      <c r="C106" t="s">
        <v>393</v>
      </c>
      <c r="D106" t="s">
        <v>389</v>
      </c>
      <c r="E106" t="s">
        <v>396</v>
      </c>
    </row>
    <row r="107" spans="1:5">
      <c r="A107" t="s">
        <v>352</v>
      </c>
      <c r="B107" s="26">
        <v>0</v>
      </c>
      <c r="C107" t="s">
        <v>388</v>
      </c>
      <c r="D107" t="s">
        <v>391</v>
      </c>
      <c r="E107" t="s">
        <v>390</v>
      </c>
    </row>
    <row r="108" spans="1:5">
      <c r="A108" t="s">
        <v>170</v>
      </c>
      <c r="B108" s="26">
        <v>2</v>
      </c>
      <c r="C108" t="s">
        <v>388</v>
      </c>
      <c r="D108" t="s">
        <v>395</v>
      </c>
      <c r="E108" t="s">
        <v>392</v>
      </c>
    </row>
    <row r="109" spans="1:5">
      <c r="A109" t="s">
        <v>46</v>
      </c>
      <c r="B109" s="26">
        <v>5</v>
      </c>
      <c r="C109" t="s">
        <v>388</v>
      </c>
      <c r="D109" t="s">
        <v>394</v>
      </c>
      <c r="E109" t="s">
        <v>390</v>
      </c>
    </row>
    <row r="110" spans="1:5">
      <c r="A110" t="s">
        <v>153</v>
      </c>
      <c r="B110" s="26">
        <v>2</v>
      </c>
      <c r="C110" t="s">
        <v>388</v>
      </c>
      <c r="D110" t="s">
        <v>389</v>
      </c>
      <c r="E110" t="s">
        <v>390</v>
      </c>
    </row>
    <row r="111" spans="1:5">
      <c r="A111" t="s">
        <v>162</v>
      </c>
      <c r="B111" s="26">
        <v>2</v>
      </c>
      <c r="C111" t="s">
        <v>393</v>
      </c>
      <c r="D111" t="s">
        <v>389</v>
      </c>
      <c r="E111" t="s">
        <v>396</v>
      </c>
    </row>
    <row r="112" spans="1:5">
      <c r="A112" t="s">
        <v>49</v>
      </c>
      <c r="B112" s="26">
        <v>5</v>
      </c>
      <c r="C112" t="s">
        <v>388</v>
      </c>
      <c r="D112" t="s">
        <v>395</v>
      </c>
      <c r="E112" t="s">
        <v>390</v>
      </c>
    </row>
    <row r="113" spans="1:5">
      <c r="A113" t="s">
        <v>81</v>
      </c>
      <c r="B113" s="26">
        <v>4</v>
      </c>
      <c r="C113" t="s">
        <v>388</v>
      </c>
      <c r="D113" t="s">
        <v>391</v>
      </c>
      <c r="E113" t="s">
        <v>392</v>
      </c>
    </row>
    <row r="114" spans="1:5">
      <c r="A114" t="s">
        <v>218</v>
      </c>
      <c r="B114" s="26">
        <v>2</v>
      </c>
      <c r="C114" t="s">
        <v>388</v>
      </c>
      <c r="D114" t="s">
        <v>391</v>
      </c>
      <c r="E114" t="s">
        <v>390</v>
      </c>
    </row>
    <row r="115" spans="1:5">
      <c r="A115" t="s">
        <v>121</v>
      </c>
      <c r="B115" s="26">
        <v>3</v>
      </c>
      <c r="C115" t="s">
        <v>388</v>
      </c>
      <c r="D115" t="s">
        <v>391</v>
      </c>
      <c r="E115" t="s">
        <v>392</v>
      </c>
    </row>
    <row r="116" spans="1:5">
      <c r="A116" t="s">
        <v>375</v>
      </c>
      <c r="B116" s="26">
        <v>0</v>
      </c>
      <c r="C116" t="s">
        <v>388</v>
      </c>
      <c r="D116" t="s">
        <v>391</v>
      </c>
      <c r="E116" t="s">
        <v>392</v>
      </c>
    </row>
    <row r="117" spans="1:5">
      <c r="A117" t="s">
        <v>319</v>
      </c>
      <c r="B117" s="26">
        <v>1</v>
      </c>
      <c r="C117" t="s">
        <v>393</v>
      </c>
      <c r="D117" t="s">
        <v>394</v>
      </c>
      <c r="E117" t="s">
        <v>396</v>
      </c>
    </row>
    <row r="118" spans="1:5">
      <c r="A118" t="s">
        <v>223</v>
      </c>
      <c r="B118" s="26">
        <v>2</v>
      </c>
      <c r="C118" t="s">
        <v>393</v>
      </c>
      <c r="D118" t="s">
        <v>399</v>
      </c>
      <c r="E118" t="s">
        <v>396</v>
      </c>
    </row>
    <row r="119" spans="1:5" ht="25.5">
      <c r="A119" t="s">
        <v>185</v>
      </c>
      <c r="B119" s="26">
        <v>2</v>
      </c>
      <c r="C119" t="s">
        <v>393</v>
      </c>
      <c r="D119" t="s">
        <v>394</v>
      </c>
      <c r="E119" t="s">
        <v>390</v>
      </c>
    </row>
    <row r="120" spans="1:5">
      <c r="A120" t="s">
        <v>56</v>
      </c>
      <c r="B120" s="26">
        <v>5</v>
      </c>
      <c r="C120" t="s">
        <v>393</v>
      </c>
      <c r="D120" t="s">
        <v>394</v>
      </c>
      <c r="E120" t="s">
        <v>396</v>
      </c>
    </row>
    <row r="121" spans="1:5" ht="25.5">
      <c r="A121" t="s">
        <v>174</v>
      </c>
      <c r="B121" s="26">
        <v>2</v>
      </c>
      <c r="C121" t="s">
        <v>388</v>
      </c>
      <c r="D121" t="s">
        <v>391</v>
      </c>
      <c r="E121" t="s">
        <v>390</v>
      </c>
    </row>
    <row r="122" spans="1:5">
      <c r="A122" t="s">
        <v>332</v>
      </c>
      <c r="B122" s="26">
        <v>1</v>
      </c>
      <c r="C122" t="s">
        <v>393</v>
      </c>
      <c r="D122" t="s">
        <v>394</v>
      </c>
      <c r="E122" t="s">
        <v>396</v>
      </c>
    </row>
    <row r="123" spans="1:5">
      <c r="A123" t="s">
        <v>11</v>
      </c>
      <c r="B123" s="26">
        <v>5</v>
      </c>
      <c r="C123" t="s">
        <v>388</v>
      </c>
      <c r="D123" t="s">
        <v>389</v>
      </c>
      <c r="E123" t="s">
        <v>390</v>
      </c>
    </row>
    <row r="124" spans="1:5">
      <c r="A124" t="s">
        <v>348</v>
      </c>
      <c r="B124" s="26">
        <v>0</v>
      </c>
      <c r="C124" t="s">
        <v>388</v>
      </c>
      <c r="D124" t="s">
        <v>389</v>
      </c>
      <c r="E124" t="s">
        <v>390</v>
      </c>
    </row>
    <row r="125" spans="1:5">
      <c r="A125" t="s">
        <v>209</v>
      </c>
      <c r="B125" s="26">
        <v>2</v>
      </c>
      <c r="C125" t="s">
        <v>388</v>
      </c>
      <c r="D125" t="s">
        <v>389</v>
      </c>
      <c r="E125" t="s">
        <v>390</v>
      </c>
    </row>
    <row r="126" spans="1:5">
      <c r="A126" t="s">
        <v>240</v>
      </c>
      <c r="B126" s="26">
        <v>2</v>
      </c>
      <c r="C126" t="s">
        <v>393</v>
      </c>
      <c r="D126" t="s">
        <v>394</v>
      </c>
      <c r="E126" t="s">
        <v>396</v>
      </c>
    </row>
    <row r="127" spans="1:5">
      <c r="A127" t="s">
        <v>69</v>
      </c>
      <c r="B127" s="26">
        <v>4</v>
      </c>
      <c r="C127" t="s">
        <v>393</v>
      </c>
      <c r="D127" t="s">
        <v>389</v>
      </c>
      <c r="E127" t="s">
        <v>396</v>
      </c>
    </row>
    <row r="128" spans="1:5">
      <c r="A128" t="s">
        <v>33</v>
      </c>
      <c r="B128" s="26">
        <v>5</v>
      </c>
      <c r="C128">
        <v>0</v>
      </c>
      <c r="D128">
        <v>0</v>
      </c>
      <c r="E128">
        <v>0</v>
      </c>
    </row>
    <row r="129" spans="1:5" ht="25.5">
      <c r="A129" t="s">
        <v>373</v>
      </c>
      <c r="B129" s="26">
        <v>0</v>
      </c>
      <c r="C129" t="s">
        <v>388</v>
      </c>
      <c r="D129" t="s">
        <v>391</v>
      </c>
      <c r="E129" t="s">
        <v>392</v>
      </c>
    </row>
    <row r="130" spans="1:5">
      <c r="A130" t="s">
        <v>202</v>
      </c>
      <c r="B130" s="26">
        <v>2</v>
      </c>
      <c r="C130" t="s">
        <v>397</v>
      </c>
      <c r="D130" t="s">
        <v>399</v>
      </c>
      <c r="E130" t="s">
        <v>398</v>
      </c>
    </row>
    <row r="131" spans="1:5">
      <c r="A131" t="s">
        <v>160</v>
      </c>
      <c r="B131" s="26">
        <v>2</v>
      </c>
      <c r="C131" t="s">
        <v>393</v>
      </c>
      <c r="D131" t="s">
        <v>389</v>
      </c>
      <c r="E131" t="s">
        <v>396</v>
      </c>
    </row>
    <row r="132" spans="1:5">
      <c r="A132" t="s">
        <v>158</v>
      </c>
      <c r="B132" s="26">
        <v>2</v>
      </c>
      <c r="C132" t="s">
        <v>393</v>
      </c>
      <c r="D132" t="s">
        <v>389</v>
      </c>
      <c r="E132" t="s">
        <v>396</v>
      </c>
    </row>
    <row r="133" spans="1:5" ht="25.5">
      <c r="A133" t="s">
        <v>183</v>
      </c>
      <c r="B133" s="26">
        <v>2</v>
      </c>
      <c r="C133" t="s">
        <v>393</v>
      </c>
      <c r="D133" t="s">
        <v>389</v>
      </c>
      <c r="E133" t="s">
        <v>396</v>
      </c>
    </row>
    <row r="134" spans="1:5">
      <c r="A134" t="s">
        <v>295</v>
      </c>
      <c r="B134" s="26">
        <v>1</v>
      </c>
      <c r="C134" t="s">
        <v>388</v>
      </c>
      <c r="D134" t="s">
        <v>389</v>
      </c>
      <c r="E134" t="s">
        <v>390</v>
      </c>
    </row>
    <row r="135" spans="1:5">
      <c r="A135" t="s">
        <v>135</v>
      </c>
      <c r="B135" s="26">
        <v>2</v>
      </c>
      <c r="C135" t="s">
        <v>388</v>
      </c>
      <c r="D135" t="s">
        <v>391</v>
      </c>
      <c r="E135" t="s">
        <v>392</v>
      </c>
    </row>
    <row r="136" spans="1:5">
      <c r="A136" t="s">
        <v>107</v>
      </c>
      <c r="B136" s="26">
        <v>3</v>
      </c>
      <c r="C136" t="s">
        <v>393</v>
      </c>
      <c r="D136" t="s">
        <v>394</v>
      </c>
      <c r="E136" t="s">
        <v>390</v>
      </c>
    </row>
    <row r="137" spans="1:5" ht="25.5">
      <c r="A137" t="s">
        <v>113</v>
      </c>
      <c r="B137" s="26">
        <v>3</v>
      </c>
      <c r="C137" t="s">
        <v>388</v>
      </c>
      <c r="D137" t="s">
        <v>389</v>
      </c>
      <c r="E137" t="s">
        <v>390</v>
      </c>
    </row>
    <row r="138" spans="1:5">
      <c r="A138" t="s">
        <v>257</v>
      </c>
      <c r="B138" s="26">
        <v>2</v>
      </c>
      <c r="C138" t="s">
        <v>388</v>
      </c>
      <c r="D138" t="s">
        <v>391</v>
      </c>
      <c r="E138" t="s">
        <v>392</v>
      </c>
    </row>
    <row r="139" spans="1:5">
      <c r="A139" t="s">
        <v>93</v>
      </c>
      <c r="B139" s="26">
        <v>4</v>
      </c>
      <c r="C139" t="s">
        <v>388</v>
      </c>
      <c r="D139" t="s">
        <v>391</v>
      </c>
      <c r="E139" t="s">
        <v>392</v>
      </c>
    </row>
    <row r="140" spans="1:5">
      <c r="A140" t="s">
        <v>198</v>
      </c>
      <c r="B140" s="26">
        <v>2</v>
      </c>
      <c r="C140" t="s">
        <v>388</v>
      </c>
      <c r="D140" t="s">
        <v>395</v>
      </c>
      <c r="E140" t="s">
        <v>392</v>
      </c>
    </row>
    <row r="141" spans="1:5">
      <c r="A141" t="s">
        <v>361</v>
      </c>
      <c r="B141" s="26">
        <v>0</v>
      </c>
      <c r="C141" t="s">
        <v>388</v>
      </c>
      <c r="D141" t="s">
        <v>394</v>
      </c>
      <c r="E141" t="s">
        <v>390</v>
      </c>
    </row>
    <row r="142" spans="1:5">
      <c r="A142" t="s">
        <v>378</v>
      </c>
      <c r="B142" s="26">
        <v>0</v>
      </c>
      <c r="C142" t="s">
        <v>388</v>
      </c>
      <c r="D142" t="s">
        <v>391</v>
      </c>
      <c r="E142" t="s">
        <v>392</v>
      </c>
    </row>
    <row r="143" spans="1:5">
      <c r="A143" t="s">
        <v>62</v>
      </c>
      <c r="B143" s="26">
        <v>5</v>
      </c>
      <c r="C143" t="s">
        <v>388</v>
      </c>
      <c r="D143" t="s">
        <v>391</v>
      </c>
      <c r="E143" t="s">
        <v>392</v>
      </c>
    </row>
    <row r="144" spans="1:5">
      <c r="A144" t="s">
        <v>207</v>
      </c>
      <c r="B144" s="26">
        <v>2</v>
      </c>
      <c r="C144" t="s">
        <v>388</v>
      </c>
      <c r="D144" t="s">
        <v>389</v>
      </c>
      <c r="E144" t="s">
        <v>390</v>
      </c>
    </row>
    <row r="145" spans="1:5">
      <c r="A145" t="s">
        <v>255</v>
      </c>
      <c r="B145" s="26">
        <v>2</v>
      </c>
      <c r="C145" t="s">
        <v>388</v>
      </c>
      <c r="D145" t="s">
        <v>391</v>
      </c>
      <c r="E145" t="s">
        <v>392</v>
      </c>
    </row>
    <row r="146" spans="1:5">
      <c r="A146" t="s">
        <v>342</v>
      </c>
      <c r="B146" s="26">
        <v>1</v>
      </c>
      <c r="C146" t="s">
        <v>388</v>
      </c>
      <c r="D146" t="s">
        <v>391</v>
      </c>
      <c r="E146" t="s">
        <v>392</v>
      </c>
    </row>
    <row r="147" spans="1:5" ht="25.5">
      <c r="A147" t="s">
        <v>72</v>
      </c>
      <c r="B147" s="26">
        <v>4</v>
      </c>
      <c r="C147" t="s">
        <v>388</v>
      </c>
      <c r="D147" t="s">
        <v>395</v>
      </c>
      <c r="E147" t="s">
        <v>392</v>
      </c>
    </row>
    <row r="148" spans="1:5">
      <c r="A148" t="s">
        <v>283</v>
      </c>
      <c r="B148" s="26">
        <v>1</v>
      </c>
      <c r="C148" t="s">
        <v>393</v>
      </c>
      <c r="D148" t="s">
        <v>394</v>
      </c>
      <c r="E148" t="s">
        <v>390</v>
      </c>
    </row>
    <row r="149" spans="1:5">
      <c r="A149" t="s">
        <v>355</v>
      </c>
      <c r="B149" s="26">
        <v>0</v>
      </c>
      <c r="C149" t="s">
        <v>388</v>
      </c>
      <c r="D149" t="s">
        <v>389</v>
      </c>
      <c r="E149" t="s">
        <v>390</v>
      </c>
    </row>
    <row r="150" spans="1:5">
      <c r="A150" t="s">
        <v>87</v>
      </c>
      <c r="B150" s="26">
        <v>4</v>
      </c>
      <c r="C150" t="s">
        <v>388</v>
      </c>
      <c r="D150" t="s">
        <v>391</v>
      </c>
      <c r="E150" t="s">
        <v>392</v>
      </c>
    </row>
    <row r="151" spans="1:5">
      <c r="A151" t="s">
        <v>39</v>
      </c>
      <c r="B151" s="26">
        <v>5</v>
      </c>
      <c r="C151" t="s">
        <v>393</v>
      </c>
      <c r="D151" t="s">
        <v>394</v>
      </c>
      <c r="E151" t="s">
        <v>390</v>
      </c>
    </row>
    <row r="152" spans="1:5">
      <c r="A152" t="s">
        <v>230</v>
      </c>
      <c r="B152" s="26">
        <v>2</v>
      </c>
      <c r="C152" t="s">
        <v>393</v>
      </c>
      <c r="D152" t="s">
        <v>389</v>
      </c>
      <c r="E152" t="s">
        <v>396</v>
      </c>
    </row>
    <row r="153" spans="1:5" ht="25.5">
      <c r="A153" t="s">
        <v>234</v>
      </c>
      <c r="B153" s="26">
        <v>2</v>
      </c>
      <c r="C153" t="s">
        <v>393</v>
      </c>
      <c r="D153" t="s">
        <v>394</v>
      </c>
      <c r="E153" t="s">
        <v>396</v>
      </c>
    </row>
    <row r="154" spans="1:5">
      <c r="A154" t="s">
        <v>125</v>
      </c>
      <c r="B154" s="26">
        <v>3</v>
      </c>
      <c r="C154" t="s">
        <v>388</v>
      </c>
      <c r="D154" t="s">
        <v>391</v>
      </c>
      <c r="E154" t="s">
        <v>392</v>
      </c>
    </row>
    <row r="155" spans="1:5">
      <c r="A155" t="s">
        <v>321</v>
      </c>
      <c r="B155" s="26">
        <v>1</v>
      </c>
      <c r="C155" t="s">
        <v>393</v>
      </c>
      <c r="D155" t="s">
        <v>394</v>
      </c>
      <c r="E155" t="s">
        <v>396</v>
      </c>
    </row>
    <row r="156" spans="1:5" ht="25.5">
      <c r="A156" t="s">
        <v>216</v>
      </c>
      <c r="B156" s="26">
        <v>2</v>
      </c>
      <c r="C156" t="s">
        <v>388</v>
      </c>
      <c r="D156" t="s">
        <v>391</v>
      </c>
      <c r="E156" t="s">
        <v>390</v>
      </c>
    </row>
    <row r="157" spans="1:5">
      <c r="A157" t="s">
        <v>300</v>
      </c>
      <c r="B157" s="26">
        <v>1</v>
      </c>
      <c r="C157" t="s">
        <v>388</v>
      </c>
      <c r="D157" t="s">
        <v>395</v>
      </c>
      <c r="E157" t="s">
        <v>392</v>
      </c>
    </row>
    <row r="158" spans="1:5">
      <c r="A158" t="s">
        <v>275</v>
      </c>
      <c r="B158" s="26">
        <v>2</v>
      </c>
      <c r="C158" t="s">
        <v>388</v>
      </c>
      <c r="D158" t="s">
        <v>391</v>
      </c>
      <c r="E158" t="s">
        <v>392</v>
      </c>
    </row>
    <row r="159" spans="1:5">
      <c r="A159" t="s">
        <v>59</v>
      </c>
      <c r="B159" s="26">
        <v>5</v>
      </c>
      <c r="C159" t="s">
        <v>388</v>
      </c>
      <c r="D159" t="s">
        <v>395</v>
      </c>
      <c r="E159" t="s">
        <v>392</v>
      </c>
    </row>
    <row r="160" spans="1:5">
      <c r="A160" t="s">
        <v>79</v>
      </c>
      <c r="B160" s="26">
        <v>4</v>
      </c>
      <c r="C160" t="s">
        <v>388</v>
      </c>
      <c r="D160" t="s">
        <v>395</v>
      </c>
      <c r="E160" t="s">
        <v>392</v>
      </c>
    </row>
    <row r="161" spans="1:5">
      <c r="A161" t="s">
        <v>179</v>
      </c>
      <c r="B161" s="26">
        <v>2</v>
      </c>
      <c r="C161" t="s">
        <v>388</v>
      </c>
      <c r="D161" t="s">
        <v>394</v>
      </c>
      <c r="E161" t="s">
        <v>390</v>
      </c>
    </row>
    <row r="162" spans="1:5">
      <c r="A162" t="s">
        <v>140</v>
      </c>
      <c r="B162" s="26">
        <v>2</v>
      </c>
      <c r="C162" t="s">
        <v>388</v>
      </c>
      <c r="D162" t="s">
        <v>391</v>
      </c>
      <c r="E162" t="s">
        <v>390</v>
      </c>
    </row>
    <row r="163" spans="1:5">
      <c r="A163" t="s">
        <v>24</v>
      </c>
      <c r="B163" s="26">
        <v>5</v>
      </c>
      <c r="C163" t="s">
        <v>393</v>
      </c>
      <c r="D163" t="s">
        <v>389</v>
      </c>
      <c r="E163" t="s">
        <v>396</v>
      </c>
    </row>
    <row r="164" spans="1:5" ht="25.5">
      <c r="A164" t="s">
        <v>232</v>
      </c>
      <c r="B164" s="26">
        <v>2</v>
      </c>
      <c r="C164" t="s">
        <v>393</v>
      </c>
      <c r="D164" t="s">
        <v>394</v>
      </c>
      <c r="E164" t="s">
        <v>396</v>
      </c>
    </row>
    <row r="165" spans="1:5">
      <c r="A165" t="s">
        <v>330</v>
      </c>
      <c r="B165" s="26">
        <v>1</v>
      </c>
      <c r="C165" t="s">
        <v>393</v>
      </c>
      <c r="D165" t="s">
        <v>394</v>
      </c>
      <c r="E165" t="s">
        <v>396</v>
      </c>
    </row>
    <row r="166" spans="1:5">
      <c r="A166" t="s">
        <v>273</v>
      </c>
      <c r="B166" s="26">
        <v>2</v>
      </c>
      <c r="C166" t="s">
        <v>388</v>
      </c>
      <c r="D166" t="s">
        <v>391</v>
      </c>
      <c r="E166" t="s">
        <v>392</v>
      </c>
    </row>
    <row r="167" spans="1:5">
      <c r="A167" t="s">
        <v>85</v>
      </c>
      <c r="B167" s="26">
        <v>4</v>
      </c>
      <c r="C167" t="s">
        <v>388</v>
      </c>
      <c r="D167" t="s">
        <v>391</v>
      </c>
      <c r="E167" t="s">
        <v>392</v>
      </c>
    </row>
    <row r="168" spans="1:5">
      <c r="A168" t="s">
        <v>83</v>
      </c>
      <c r="B168" s="26">
        <v>4</v>
      </c>
      <c r="C168" t="s">
        <v>388</v>
      </c>
      <c r="D168" t="s">
        <v>391</v>
      </c>
      <c r="E168" t="s">
        <v>392</v>
      </c>
    </row>
    <row r="169" spans="1:5">
      <c r="A169" t="s">
        <v>228</v>
      </c>
      <c r="B169" s="26">
        <v>2</v>
      </c>
      <c r="C169" t="s">
        <v>388</v>
      </c>
      <c r="D169" t="s">
        <v>395</v>
      </c>
      <c r="E169" t="s">
        <v>392</v>
      </c>
    </row>
    <row r="170" spans="1:5">
      <c r="A170" t="s">
        <v>67</v>
      </c>
      <c r="B170" s="26">
        <v>5</v>
      </c>
      <c r="C170" t="s">
        <v>388</v>
      </c>
      <c r="D170" t="s">
        <v>391</v>
      </c>
      <c r="E170" t="s">
        <v>392</v>
      </c>
    </row>
    <row r="171" spans="1:5">
      <c r="A171">
        <f>'Full Data'!C171</f>
        <v>0</v>
      </c>
      <c r="B171" s="26">
        <f>'Full Data'!E171</f>
        <v>0</v>
      </c>
      <c r="C171">
        <f>'Full Data'!J171</f>
        <v>0</v>
      </c>
      <c r="D171">
        <f>'Full Data'!K171</f>
        <v>0</v>
      </c>
      <c r="E171">
        <f>'Full Data'!L171</f>
        <v>0</v>
      </c>
    </row>
    <row r="172" spans="1:5">
      <c r="A172">
        <f>'Full Data'!C172</f>
        <v>0</v>
      </c>
      <c r="B172" s="26">
        <f>'Full Data'!E172</f>
        <v>0</v>
      </c>
      <c r="C172">
        <f>'Full Data'!J172</f>
        <v>0</v>
      </c>
      <c r="D172">
        <f>'Full Data'!K172</f>
        <v>0</v>
      </c>
      <c r="E172">
        <f>'Full Data'!L172</f>
        <v>0</v>
      </c>
    </row>
    <row r="173" spans="1:5">
      <c r="A173">
        <f>'Full Data'!C173</f>
        <v>0</v>
      </c>
      <c r="B173" s="26">
        <f>'Full Data'!E173</f>
        <v>0</v>
      </c>
      <c r="C173">
        <f>'Full Data'!J173</f>
        <v>0</v>
      </c>
      <c r="D173">
        <f>'Full Data'!K173</f>
        <v>0</v>
      </c>
      <c r="E173">
        <f>'Full Data'!L173</f>
        <v>0</v>
      </c>
    </row>
    <row r="174" spans="1:5">
      <c r="A174">
        <f>'Full Data'!C174</f>
        <v>0</v>
      </c>
      <c r="B174" s="26">
        <f>'Full Data'!E174</f>
        <v>0</v>
      </c>
      <c r="C174">
        <f>'Full Data'!J174</f>
        <v>0</v>
      </c>
      <c r="D174">
        <f>'Full Data'!K174</f>
        <v>0</v>
      </c>
      <c r="E174">
        <f>'Full Data'!L174</f>
        <v>0</v>
      </c>
    </row>
    <row r="175" spans="1:5">
      <c r="A175">
        <f>'Full Data'!C175</f>
        <v>0</v>
      </c>
      <c r="B175" s="26">
        <f>'Full Data'!E175</f>
        <v>0</v>
      </c>
      <c r="C175">
        <f>'Full Data'!J175</f>
        <v>0</v>
      </c>
      <c r="D175">
        <f>'Full Data'!K175</f>
        <v>0</v>
      </c>
      <c r="E175">
        <f>'Full Data'!L175</f>
        <v>0</v>
      </c>
    </row>
    <row r="176" spans="1:5">
      <c r="A176">
        <f>'Full Data'!C176</f>
        <v>0</v>
      </c>
      <c r="B176" s="26">
        <f>'Full Data'!E176</f>
        <v>0</v>
      </c>
      <c r="C176">
        <f>'Full Data'!J176</f>
        <v>0</v>
      </c>
      <c r="D176">
        <f>'Full Data'!K176</f>
        <v>0</v>
      </c>
      <c r="E176">
        <f>'Full Data'!L176</f>
        <v>0</v>
      </c>
    </row>
    <row r="177" spans="1:5">
      <c r="A177">
        <f>'Full Data'!C177</f>
        <v>0</v>
      </c>
      <c r="B177" s="26">
        <f>'Full Data'!E177</f>
        <v>0</v>
      </c>
      <c r="C177">
        <f>'Full Data'!J177</f>
        <v>0</v>
      </c>
      <c r="D177">
        <f>'Full Data'!K177</f>
        <v>0</v>
      </c>
      <c r="E177">
        <f>'Full Data'!L177</f>
        <v>0</v>
      </c>
    </row>
    <row r="178" spans="1:5">
      <c r="A178">
        <f>'Full Data'!C178</f>
        <v>0</v>
      </c>
      <c r="B178" s="26">
        <f>'Full Data'!E178</f>
        <v>0</v>
      </c>
      <c r="C178">
        <f>'Full Data'!J178</f>
        <v>0</v>
      </c>
      <c r="D178">
        <f>'Full Data'!K178</f>
        <v>0</v>
      </c>
      <c r="E178">
        <f>'Full Data'!L178</f>
        <v>0</v>
      </c>
    </row>
    <row r="179" spans="1:5">
      <c r="A179">
        <f>'Full Data'!C179</f>
        <v>0</v>
      </c>
      <c r="B179" s="26">
        <f>'Full Data'!E179</f>
        <v>0</v>
      </c>
      <c r="C179">
        <f>'Full Data'!J179</f>
        <v>0</v>
      </c>
      <c r="D179">
        <f>'Full Data'!K179</f>
        <v>0</v>
      </c>
      <c r="E179">
        <f>'Full Data'!L179</f>
        <v>0</v>
      </c>
    </row>
    <row r="180" spans="1:5">
      <c r="A180">
        <f>'Full Data'!C180</f>
        <v>0</v>
      </c>
      <c r="B180" s="26">
        <f>'Full Data'!E180</f>
        <v>0</v>
      </c>
      <c r="C180">
        <f>'Full Data'!J180</f>
        <v>0</v>
      </c>
      <c r="D180">
        <f>'Full Data'!K180</f>
        <v>0</v>
      </c>
      <c r="E180">
        <f>'Full Data'!L180</f>
        <v>0</v>
      </c>
    </row>
    <row r="181" spans="1:5">
      <c r="A181">
        <f>'Full Data'!C181</f>
        <v>0</v>
      </c>
      <c r="B181" s="26">
        <f>'Full Data'!E181</f>
        <v>0</v>
      </c>
      <c r="C181">
        <f>'Full Data'!J181</f>
        <v>0</v>
      </c>
      <c r="D181">
        <f>'Full Data'!K181</f>
        <v>0</v>
      </c>
      <c r="E181">
        <f>'Full Data'!L181</f>
        <v>0</v>
      </c>
    </row>
    <row r="182" spans="1:5">
      <c r="A182">
        <f>'Full Data'!C182</f>
        <v>0</v>
      </c>
      <c r="B182" s="26">
        <f>'Full Data'!E182</f>
        <v>0</v>
      </c>
      <c r="C182">
        <f>'Full Data'!J182</f>
        <v>0</v>
      </c>
      <c r="D182">
        <f>'Full Data'!K182</f>
        <v>0</v>
      </c>
      <c r="E182">
        <f>'Full Data'!L182</f>
        <v>0</v>
      </c>
    </row>
    <row r="183" spans="1:5">
      <c r="A183">
        <f>'Full Data'!C183</f>
        <v>0</v>
      </c>
      <c r="B183" s="26">
        <f>'Full Data'!E183</f>
        <v>0</v>
      </c>
      <c r="C183">
        <f>'Full Data'!J183</f>
        <v>0</v>
      </c>
      <c r="D183">
        <f>'Full Data'!K183</f>
        <v>0</v>
      </c>
      <c r="E183">
        <f>'Full Data'!L183</f>
        <v>0</v>
      </c>
    </row>
    <row r="184" spans="1:5">
      <c r="A184">
        <f>'Full Data'!C184</f>
        <v>0</v>
      </c>
      <c r="B184" s="26">
        <f>'Full Data'!E184</f>
        <v>0</v>
      </c>
      <c r="C184">
        <f>'Full Data'!J184</f>
        <v>0</v>
      </c>
      <c r="D184">
        <f>'Full Data'!K184</f>
        <v>0</v>
      </c>
      <c r="E184">
        <f>'Full Data'!L184</f>
        <v>0</v>
      </c>
    </row>
    <row r="185" spans="1:5">
      <c r="A185">
        <f>'Full Data'!C185</f>
        <v>0</v>
      </c>
      <c r="B185" s="26">
        <f>'Full Data'!E185</f>
        <v>0</v>
      </c>
      <c r="C185">
        <f>'Full Data'!J185</f>
        <v>0</v>
      </c>
      <c r="D185">
        <f>'Full Data'!K185</f>
        <v>0</v>
      </c>
      <c r="E185">
        <f>'Full Data'!L185</f>
        <v>0</v>
      </c>
    </row>
    <row r="186" spans="1:5">
      <c r="A186">
        <f>'Full Data'!C186</f>
        <v>0</v>
      </c>
      <c r="B186" s="26">
        <f>'Full Data'!E186</f>
        <v>0</v>
      </c>
      <c r="C186">
        <f>'Full Data'!J186</f>
        <v>0</v>
      </c>
      <c r="D186">
        <f>'Full Data'!K186</f>
        <v>0</v>
      </c>
      <c r="E186">
        <f>'Full Data'!L186</f>
        <v>0</v>
      </c>
    </row>
    <row r="187" spans="1:5">
      <c r="A187">
        <f>'Full Data'!C187</f>
        <v>0</v>
      </c>
      <c r="B187" s="26">
        <f>'Full Data'!E187</f>
        <v>0</v>
      </c>
      <c r="C187">
        <f>'Full Data'!J187</f>
        <v>0</v>
      </c>
      <c r="D187">
        <f>'Full Data'!K187</f>
        <v>0</v>
      </c>
      <c r="E187">
        <f>'Full Data'!L187</f>
        <v>0</v>
      </c>
    </row>
    <row r="188" spans="1:5">
      <c r="A188">
        <f>'Full Data'!C188</f>
        <v>0</v>
      </c>
      <c r="B188" s="26">
        <f>'Full Data'!E188</f>
        <v>0</v>
      </c>
      <c r="C188">
        <f>'Full Data'!J188</f>
        <v>0</v>
      </c>
      <c r="D188">
        <f>'Full Data'!K188</f>
        <v>0</v>
      </c>
      <c r="E188">
        <f>'Full Data'!L188</f>
        <v>0</v>
      </c>
    </row>
    <row r="189" spans="1:5">
      <c r="A189">
        <f>'Full Data'!C189</f>
        <v>0</v>
      </c>
      <c r="B189" s="26">
        <f>'Full Data'!E189</f>
        <v>0</v>
      </c>
      <c r="C189">
        <f>'Full Data'!J189</f>
        <v>0</v>
      </c>
      <c r="D189">
        <f>'Full Data'!K189</f>
        <v>0</v>
      </c>
      <c r="E189">
        <f>'Full Data'!L189</f>
        <v>0</v>
      </c>
    </row>
    <row r="190" spans="1:5">
      <c r="A190">
        <f>'Full Data'!C190</f>
        <v>0</v>
      </c>
      <c r="B190" s="26">
        <f>'Full Data'!E190</f>
        <v>0</v>
      </c>
      <c r="C190">
        <f>'Full Data'!J190</f>
        <v>0</v>
      </c>
      <c r="D190">
        <f>'Full Data'!K190</f>
        <v>0</v>
      </c>
      <c r="E190">
        <f>'Full Data'!L190</f>
        <v>0</v>
      </c>
    </row>
    <row r="191" spans="1:5">
      <c r="A191">
        <f>'Full Data'!C191</f>
        <v>0</v>
      </c>
      <c r="B191" s="26">
        <f>'Full Data'!E191</f>
        <v>0</v>
      </c>
      <c r="C191">
        <f>'Full Data'!J191</f>
        <v>0</v>
      </c>
      <c r="D191">
        <f>'Full Data'!K191</f>
        <v>0</v>
      </c>
      <c r="E191">
        <f>'Full Data'!L191</f>
        <v>0</v>
      </c>
    </row>
    <row r="192" spans="1:5">
      <c r="A192">
        <f>'Full Data'!C192</f>
        <v>0</v>
      </c>
      <c r="B192" s="26">
        <f>'Full Data'!E192</f>
        <v>0</v>
      </c>
      <c r="C192">
        <f>'Full Data'!J192</f>
        <v>0</v>
      </c>
      <c r="D192">
        <f>'Full Data'!K192</f>
        <v>0</v>
      </c>
      <c r="E192">
        <f>'Full Data'!L192</f>
        <v>0</v>
      </c>
    </row>
    <row r="193" spans="1:5">
      <c r="A193">
        <f>'Full Data'!C193</f>
        <v>0</v>
      </c>
      <c r="B193" s="26">
        <f>'Full Data'!E193</f>
        <v>0</v>
      </c>
      <c r="C193">
        <f>'Full Data'!J193</f>
        <v>0</v>
      </c>
      <c r="D193">
        <f>'Full Data'!K193</f>
        <v>0</v>
      </c>
      <c r="E193">
        <f>'Full Data'!L193</f>
        <v>0</v>
      </c>
    </row>
    <row r="194" spans="1:5">
      <c r="A194">
        <f>'Full Data'!C194</f>
        <v>0</v>
      </c>
      <c r="B194" s="26">
        <f>'Full Data'!E194</f>
        <v>0</v>
      </c>
      <c r="C194">
        <f>'Full Data'!J194</f>
        <v>0</v>
      </c>
      <c r="D194">
        <f>'Full Data'!K194</f>
        <v>0</v>
      </c>
      <c r="E194">
        <f>'Full Data'!L194</f>
        <v>0</v>
      </c>
    </row>
    <row r="195" spans="1:5">
      <c r="A195">
        <f>'Full Data'!C195</f>
        <v>0</v>
      </c>
      <c r="B195" s="26">
        <f>'Full Data'!E195</f>
        <v>0</v>
      </c>
      <c r="C195">
        <f>'Full Data'!J195</f>
        <v>0</v>
      </c>
      <c r="D195">
        <f>'Full Data'!K195</f>
        <v>0</v>
      </c>
      <c r="E195">
        <f>'Full Data'!L195</f>
        <v>0</v>
      </c>
    </row>
    <row r="196" spans="1:5">
      <c r="A196">
        <f>'Full Data'!C196</f>
        <v>0</v>
      </c>
      <c r="B196" s="26">
        <f>'Full Data'!E196</f>
        <v>0</v>
      </c>
      <c r="C196">
        <f>'Full Data'!J196</f>
        <v>0</v>
      </c>
      <c r="D196">
        <f>'Full Data'!K196</f>
        <v>0</v>
      </c>
      <c r="E196">
        <f>'Full Data'!L196</f>
        <v>0</v>
      </c>
    </row>
    <row r="197" spans="1:5">
      <c r="A197">
        <f>'Full Data'!C197</f>
        <v>0</v>
      </c>
      <c r="B197" s="26">
        <f>'Full Data'!E197</f>
        <v>0</v>
      </c>
      <c r="C197">
        <f>'Full Data'!J197</f>
        <v>0</v>
      </c>
      <c r="D197">
        <f>'Full Data'!K197</f>
        <v>0</v>
      </c>
      <c r="E197">
        <f>'Full Data'!L197</f>
        <v>0</v>
      </c>
    </row>
    <row r="198" spans="1:5">
      <c r="A198">
        <f>'Full Data'!C198</f>
        <v>0</v>
      </c>
      <c r="B198" s="26">
        <f>'Full Data'!E198</f>
        <v>0</v>
      </c>
      <c r="C198">
        <f>'Full Data'!J198</f>
        <v>0</v>
      </c>
      <c r="D198">
        <f>'Full Data'!K198</f>
        <v>0</v>
      </c>
      <c r="E198">
        <f>'Full Data'!L198</f>
        <v>0</v>
      </c>
    </row>
    <row r="199" spans="1:5">
      <c r="A199">
        <f>'Full Data'!C199</f>
        <v>0</v>
      </c>
      <c r="B199" s="26">
        <f>'Full Data'!E199</f>
        <v>0</v>
      </c>
      <c r="C199">
        <f>'Full Data'!J199</f>
        <v>0</v>
      </c>
      <c r="D199">
        <f>'Full Data'!K199</f>
        <v>0</v>
      </c>
      <c r="E199">
        <f>'Full Data'!L199</f>
        <v>0</v>
      </c>
    </row>
    <row r="200" spans="1:5">
      <c r="A200">
        <f>'Full Data'!C200</f>
        <v>0</v>
      </c>
      <c r="B200" s="26">
        <f>'Full Data'!E200</f>
        <v>0</v>
      </c>
      <c r="C200">
        <f>'Full Data'!J200</f>
        <v>0</v>
      </c>
      <c r="D200">
        <f>'Full Data'!K200</f>
        <v>0</v>
      </c>
      <c r="E200">
        <f>'Full Data'!L200</f>
        <v>0</v>
      </c>
    </row>
    <row r="201" spans="1:5">
      <c r="A201">
        <f>'Full Data'!C201</f>
        <v>0</v>
      </c>
      <c r="B201" s="26">
        <f>'Full Data'!E201</f>
        <v>0</v>
      </c>
      <c r="C201">
        <f>'Full Data'!J201</f>
        <v>0</v>
      </c>
      <c r="D201">
        <f>'Full Data'!K201</f>
        <v>0</v>
      </c>
      <c r="E201">
        <f>'Full Data'!L201</f>
        <v>0</v>
      </c>
    </row>
    <row r="202" spans="1:5">
      <c r="A202">
        <f>'Full Data'!C202</f>
        <v>0</v>
      </c>
      <c r="B202" s="26">
        <f>'Full Data'!E202</f>
        <v>0</v>
      </c>
      <c r="C202">
        <f>'Full Data'!J202</f>
        <v>0</v>
      </c>
      <c r="D202">
        <f>'Full Data'!K202</f>
        <v>0</v>
      </c>
      <c r="E202">
        <f>'Full Data'!L202</f>
        <v>0</v>
      </c>
    </row>
    <row r="203" spans="1:5">
      <c r="A203">
        <f>'Full Data'!C203</f>
        <v>0</v>
      </c>
      <c r="B203" s="26">
        <f>'Full Data'!E203</f>
        <v>0</v>
      </c>
      <c r="C203">
        <f>'Full Data'!J203</f>
        <v>0</v>
      </c>
      <c r="D203">
        <f>'Full Data'!K203</f>
        <v>0</v>
      </c>
      <c r="E203">
        <f>'Full Data'!L203</f>
        <v>0</v>
      </c>
    </row>
    <row r="204" spans="1:5">
      <c r="A204">
        <f>'Full Data'!C204</f>
        <v>0</v>
      </c>
      <c r="B204" s="26">
        <f>'Full Data'!E204</f>
        <v>0</v>
      </c>
      <c r="C204">
        <f>'Full Data'!J204</f>
        <v>0</v>
      </c>
      <c r="D204">
        <f>'Full Data'!K204</f>
        <v>0</v>
      </c>
      <c r="E204">
        <f>'Full Data'!L204</f>
        <v>0</v>
      </c>
    </row>
    <row r="205" spans="1:5">
      <c r="A205">
        <f>'Full Data'!C205</f>
        <v>0</v>
      </c>
      <c r="B205" s="26">
        <f>'Full Data'!E205</f>
        <v>0</v>
      </c>
      <c r="C205">
        <f>'Full Data'!J205</f>
        <v>0</v>
      </c>
      <c r="D205">
        <f>'Full Data'!K205</f>
        <v>0</v>
      </c>
      <c r="E205">
        <f>'Full Data'!L205</f>
        <v>0</v>
      </c>
    </row>
    <row r="206" spans="1:5">
      <c r="A206">
        <f>'Full Data'!C206</f>
        <v>0</v>
      </c>
      <c r="B206" s="26">
        <f>'Full Data'!E206</f>
        <v>0</v>
      </c>
      <c r="C206">
        <f>'Full Data'!J206</f>
        <v>0</v>
      </c>
      <c r="D206">
        <f>'Full Data'!K206</f>
        <v>0</v>
      </c>
      <c r="E206">
        <f>'Full Data'!L206</f>
        <v>0</v>
      </c>
    </row>
    <row r="207" spans="1:5">
      <c r="A207">
        <f>'Full Data'!C207</f>
        <v>0</v>
      </c>
      <c r="B207" s="26">
        <f>'Full Data'!E207</f>
        <v>0</v>
      </c>
      <c r="C207">
        <f>'Full Data'!J207</f>
        <v>0</v>
      </c>
      <c r="D207">
        <f>'Full Data'!K207</f>
        <v>0</v>
      </c>
      <c r="E207">
        <f>'Full Data'!L207</f>
        <v>0</v>
      </c>
    </row>
    <row r="208" spans="1:5">
      <c r="A208">
        <f>'Full Data'!C208</f>
        <v>0</v>
      </c>
      <c r="B208" s="26">
        <f>'Full Data'!E208</f>
        <v>0</v>
      </c>
      <c r="C208">
        <f>'Full Data'!J208</f>
        <v>0</v>
      </c>
      <c r="D208">
        <f>'Full Data'!K208</f>
        <v>0</v>
      </c>
      <c r="E208">
        <f>'Full Data'!L208</f>
        <v>0</v>
      </c>
    </row>
    <row r="209" spans="1:5">
      <c r="A209">
        <f>'Full Data'!C209</f>
        <v>0</v>
      </c>
      <c r="B209" s="26">
        <f>'Full Data'!E209</f>
        <v>0</v>
      </c>
      <c r="C209">
        <f>'Full Data'!J209</f>
        <v>0</v>
      </c>
      <c r="D209">
        <f>'Full Data'!K209</f>
        <v>0</v>
      </c>
      <c r="E209">
        <f>'Full Data'!L209</f>
        <v>0</v>
      </c>
    </row>
    <row r="210" spans="1:5">
      <c r="A210">
        <f>'Full Data'!C210</f>
        <v>0</v>
      </c>
      <c r="B210" s="26">
        <f>'Full Data'!E210</f>
        <v>0</v>
      </c>
      <c r="C210">
        <f>'Full Data'!J210</f>
        <v>0</v>
      </c>
      <c r="D210">
        <f>'Full Data'!K210</f>
        <v>0</v>
      </c>
      <c r="E210">
        <f>'Full Data'!L210</f>
        <v>0</v>
      </c>
    </row>
    <row r="211" spans="1:5">
      <c r="A211">
        <f>'Full Data'!C211</f>
        <v>0</v>
      </c>
      <c r="B211" s="26">
        <f>'Full Data'!E211</f>
        <v>0</v>
      </c>
      <c r="C211">
        <f>'Full Data'!J211</f>
        <v>0</v>
      </c>
      <c r="D211">
        <f>'Full Data'!K211</f>
        <v>0</v>
      </c>
      <c r="E211">
        <f>'Full Data'!L211</f>
        <v>0</v>
      </c>
    </row>
    <row r="212" spans="1:5">
      <c r="A212">
        <f>'Full Data'!C212</f>
        <v>0</v>
      </c>
      <c r="B212" s="26">
        <f>'Full Data'!E212</f>
        <v>0</v>
      </c>
      <c r="C212">
        <f>'Full Data'!J212</f>
        <v>0</v>
      </c>
      <c r="D212">
        <f>'Full Data'!K212</f>
        <v>0</v>
      </c>
      <c r="E212">
        <f>'Full Data'!L212</f>
        <v>0</v>
      </c>
    </row>
    <row r="213" spans="1:5">
      <c r="A213">
        <f>'Full Data'!C213</f>
        <v>0</v>
      </c>
      <c r="B213" s="26">
        <f>'Full Data'!E213</f>
        <v>0</v>
      </c>
      <c r="C213">
        <f>'Full Data'!J213</f>
        <v>0</v>
      </c>
      <c r="D213">
        <f>'Full Data'!K213</f>
        <v>0</v>
      </c>
      <c r="E213">
        <f>'Full Data'!L213</f>
        <v>0</v>
      </c>
    </row>
    <row r="214" spans="1:5">
      <c r="A214">
        <f>'Full Data'!C214</f>
        <v>0</v>
      </c>
      <c r="B214" s="26">
        <f>'Full Data'!E214</f>
        <v>0</v>
      </c>
      <c r="C214">
        <f>'Full Data'!J214</f>
        <v>0</v>
      </c>
      <c r="D214">
        <f>'Full Data'!K214</f>
        <v>0</v>
      </c>
      <c r="E214">
        <f>'Full Data'!L214</f>
        <v>0</v>
      </c>
    </row>
    <row r="215" spans="1:5">
      <c r="A215">
        <f>'Full Data'!C215</f>
        <v>0</v>
      </c>
      <c r="B215" s="26">
        <f>'Full Data'!E215</f>
        <v>0</v>
      </c>
      <c r="C215">
        <f>'Full Data'!J215</f>
        <v>0</v>
      </c>
      <c r="D215">
        <f>'Full Data'!K215</f>
        <v>0</v>
      </c>
      <c r="E215">
        <f>'Full Data'!L215</f>
        <v>0</v>
      </c>
    </row>
    <row r="216" spans="1:5">
      <c r="A216">
        <f>'Full Data'!C216</f>
        <v>0</v>
      </c>
      <c r="B216" s="26">
        <f>'Full Data'!E216</f>
        <v>0</v>
      </c>
      <c r="C216">
        <f>'Full Data'!J216</f>
        <v>0</v>
      </c>
      <c r="D216">
        <f>'Full Data'!K216</f>
        <v>0</v>
      </c>
      <c r="E216">
        <f>'Full Data'!L216</f>
        <v>0</v>
      </c>
    </row>
    <row r="217" spans="1:5">
      <c r="A217">
        <f>'Full Data'!C217</f>
        <v>0</v>
      </c>
      <c r="B217" s="26">
        <f>'Full Data'!E217</f>
        <v>0</v>
      </c>
      <c r="C217">
        <f>'Full Data'!J217</f>
        <v>0</v>
      </c>
      <c r="D217">
        <f>'Full Data'!K217</f>
        <v>0</v>
      </c>
      <c r="E217">
        <f>'Full Data'!L217</f>
        <v>0</v>
      </c>
    </row>
    <row r="218" spans="1:5">
      <c r="A218">
        <f>'Full Data'!C218</f>
        <v>0</v>
      </c>
      <c r="B218" s="26">
        <f>'Full Data'!E218</f>
        <v>0</v>
      </c>
      <c r="C218">
        <f>'Full Data'!J218</f>
        <v>0</v>
      </c>
      <c r="D218">
        <f>'Full Data'!K218</f>
        <v>0</v>
      </c>
      <c r="E218">
        <f>'Full Data'!L218</f>
        <v>0</v>
      </c>
    </row>
    <row r="219" spans="1:5">
      <c r="A219">
        <f>'Full Data'!C219</f>
        <v>0</v>
      </c>
      <c r="B219" s="26">
        <f>'Full Data'!E219</f>
        <v>0</v>
      </c>
      <c r="C219">
        <f>'Full Data'!J219</f>
        <v>0</v>
      </c>
      <c r="D219">
        <f>'Full Data'!K219</f>
        <v>0</v>
      </c>
      <c r="E219">
        <f>'Full Data'!L219</f>
        <v>0</v>
      </c>
    </row>
    <row r="220" spans="1:5">
      <c r="A220">
        <f>'Full Data'!C220</f>
        <v>0</v>
      </c>
      <c r="B220" s="26">
        <f>'Full Data'!E220</f>
        <v>0</v>
      </c>
      <c r="C220">
        <f>'Full Data'!J220</f>
        <v>0</v>
      </c>
      <c r="D220">
        <f>'Full Data'!K220</f>
        <v>0</v>
      </c>
      <c r="E220">
        <f>'Full Data'!L220</f>
        <v>0</v>
      </c>
    </row>
    <row r="221" spans="1:5">
      <c r="A221">
        <f>'Full Data'!C221</f>
        <v>0</v>
      </c>
      <c r="B221" s="26">
        <f>'Full Data'!E221</f>
        <v>0</v>
      </c>
      <c r="C221">
        <f>'Full Data'!J221</f>
        <v>0</v>
      </c>
      <c r="D221">
        <f>'Full Data'!K221</f>
        <v>0</v>
      </c>
      <c r="E221">
        <f>'Full Data'!L221</f>
        <v>0</v>
      </c>
    </row>
    <row r="222" spans="1:5">
      <c r="A222">
        <f>'Full Data'!C222</f>
        <v>0</v>
      </c>
      <c r="B222" s="26">
        <f>'Full Data'!E222</f>
        <v>0</v>
      </c>
      <c r="C222">
        <f>'Full Data'!J222</f>
        <v>0</v>
      </c>
      <c r="D222">
        <f>'Full Data'!K222</f>
        <v>0</v>
      </c>
      <c r="E222">
        <f>'Full Data'!L222</f>
        <v>0</v>
      </c>
    </row>
    <row r="223" spans="1:5">
      <c r="A223">
        <f>'Full Data'!C223</f>
        <v>0</v>
      </c>
      <c r="B223" s="26">
        <f>'Full Data'!E223</f>
        <v>0</v>
      </c>
      <c r="C223">
        <f>'Full Data'!J223</f>
        <v>0</v>
      </c>
      <c r="D223">
        <f>'Full Data'!K223</f>
        <v>0</v>
      </c>
      <c r="E223">
        <f>'Full Data'!L223</f>
        <v>0</v>
      </c>
    </row>
    <row r="224" spans="1:5">
      <c r="A224">
        <f>'Full Data'!C224</f>
        <v>0</v>
      </c>
      <c r="B224" s="26">
        <f>'Full Data'!E224</f>
        <v>0</v>
      </c>
      <c r="C224">
        <f>'Full Data'!J224</f>
        <v>0</v>
      </c>
      <c r="D224">
        <f>'Full Data'!K224</f>
        <v>0</v>
      </c>
      <c r="E224">
        <f>'Full Data'!L224</f>
        <v>0</v>
      </c>
    </row>
    <row r="225" spans="1:5">
      <c r="A225">
        <f>'Full Data'!C225</f>
        <v>0</v>
      </c>
      <c r="B225" s="26">
        <f>'Full Data'!E225</f>
        <v>0</v>
      </c>
      <c r="C225">
        <f>'Full Data'!J225</f>
        <v>0</v>
      </c>
      <c r="D225">
        <f>'Full Data'!K225</f>
        <v>0</v>
      </c>
      <c r="E225">
        <f>'Full Data'!L225</f>
        <v>0</v>
      </c>
    </row>
    <row r="226" spans="1:5">
      <c r="A226">
        <f>'Full Data'!C226</f>
        <v>0</v>
      </c>
      <c r="B226" s="26">
        <f>'Full Data'!E226</f>
        <v>0</v>
      </c>
      <c r="C226">
        <f>'Full Data'!J226</f>
        <v>0</v>
      </c>
      <c r="D226">
        <f>'Full Data'!K226</f>
        <v>0</v>
      </c>
      <c r="E226">
        <f>'Full Data'!L226</f>
        <v>0</v>
      </c>
    </row>
    <row r="227" spans="1:5">
      <c r="A227">
        <f>'Full Data'!C227</f>
        <v>0</v>
      </c>
      <c r="B227" s="26">
        <f>'Full Data'!E227</f>
        <v>0</v>
      </c>
      <c r="C227">
        <f>'Full Data'!J227</f>
        <v>0</v>
      </c>
      <c r="D227">
        <f>'Full Data'!K227</f>
        <v>0</v>
      </c>
      <c r="E227">
        <f>'Full Data'!L227</f>
        <v>0</v>
      </c>
    </row>
    <row r="228" spans="1:5">
      <c r="A228">
        <f>'Full Data'!C228</f>
        <v>0</v>
      </c>
      <c r="B228" s="26">
        <f>'Full Data'!E228</f>
        <v>0</v>
      </c>
      <c r="C228">
        <f>'Full Data'!J228</f>
        <v>0</v>
      </c>
      <c r="D228">
        <f>'Full Data'!K228</f>
        <v>0</v>
      </c>
      <c r="E228">
        <f>'Full Data'!L228</f>
        <v>0</v>
      </c>
    </row>
    <row r="229" spans="1:5">
      <c r="A229">
        <f>'Full Data'!C229</f>
        <v>0</v>
      </c>
      <c r="B229" s="26">
        <f>'Full Data'!E229</f>
        <v>0</v>
      </c>
      <c r="C229">
        <f>'Full Data'!J229</f>
        <v>0</v>
      </c>
      <c r="D229">
        <f>'Full Data'!K229</f>
        <v>0</v>
      </c>
      <c r="E229">
        <f>'Full Data'!L229</f>
        <v>0</v>
      </c>
    </row>
    <row r="230" spans="1:5">
      <c r="A230">
        <f>'Full Data'!C230</f>
        <v>0</v>
      </c>
      <c r="B230" s="26">
        <f>'Full Data'!E230</f>
        <v>0</v>
      </c>
      <c r="C230">
        <f>'Full Data'!J230</f>
        <v>0</v>
      </c>
      <c r="D230">
        <f>'Full Data'!K230</f>
        <v>0</v>
      </c>
      <c r="E230">
        <f>'Full Data'!L230</f>
        <v>0</v>
      </c>
    </row>
    <row r="231" spans="1:5">
      <c r="A231">
        <f>'Full Data'!C231</f>
        <v>0</v>
      </c>
      <c r="B231" s="26">
        <f>'Full Data'!E231</f>
        <v>0</v>
      </c>
      <c r="C231">
        <f>'Full Data'!J231</f>
        <v>0</v>
      </c>
      <c r="D231">
        <f>'Full Data'!K231</f>
        <v>0</v>
      </c>
      <c r="E231">
        <f>'Full Data'!L231</f>
        <v>0</v>
      </c>
    </row>
    <row r="232" spans="1:5">
      <c r="A232">
        <f>'Full Data'!C232</f>
        <v>0</v>
      </c>
      <c r="B232" s="26">
        <f>'Full Data'!E232</f>
        <v>0</v>
      </c>
      <c r="C232">
        <f>'Full Data'!J232</f>
        <v>0</v>
      </c>
      <c r="D232">
        <f>'Full Data'!K232</f>
        <v>0</v>
      </c>
      <c r="E232">
        <f>'Full Data'!L232</f>
        <v>0</v>
      </c>
    </row>
    <row r="233" spans="1:5">
      <c r="A233">
        <f>'Full Data'!C233</f>
        <v>0</v>
      </c>
      <c r="B233" s="26">
        <f>'Full Data'!E233</f>
        <v>0</v>
      </c>
      <c r="C233">
        <f>'Full Data'!J233</f>
        <v>0</v>
      </c>
      <c r="D233">
        <f>'Full Data'!K233</f>
        <v>0</v>
      </c>
      <c r="E233">
        <f>'Full Data'!L233</f>
        <v>0</v>
      </c>
    </row>
    <row r="234" spans="1:5">
      <c r="A234">
        <f>'Full Data'!C234</f>
        <v>0</v>
      </c>
      <c r="B234" s="26">
        <f>'Full Data'!E234</f>
        <v>0</v>
      </c>
      <c r="C234">
        <f>'Full Data'!J234</f>
        <v>0</v>
      </c>
      <c r="D234">
        <f>'Full Data'!K234</f>
        <v>0</v>
      </c>
      <c r="E234">
        <f>'Full Data'!L234</f>
        <v>0</v>
      </c>
    </row>
    <row r="235" spans="1:5">
      <c r="A235">
        <f>'Full Data'!C235</f>
        <v>0</v>
      </c>
      <c r="B235" s="26">
        <f>'Full Data'!E235</f>
        <v>0</v>
      </c>
      <c r="C235">
        <f>'Full Data'!J235</f>
        <v>0</v>
      </c>
      <c r="D235">
        <f>'Full Data'!K235</f>
        <v>0</v>
      </c>
      <c r="E235">
        <f>'Full Data'!L235</f>
        <v>0</v>
      </c>
    </row>
    <row r="236" spans="1:5">
      <c r="A236">
        <f>'Full Data'!C236</f>
        <v>0</v>
      </c>
      <c r="B236" s="26">
        <f>'Full Data'!E236</f>
        <v>0</v>
      </c>
      <c r="C236">
        <f>'Full Data'!J236</f>
        <v>0</v>
      </c>
      <c r="D236">
        <f>'Full Data'!K236</f>
        <v>0</v>
      </c>
      <c r="E236">
        <f>'Full Data'!L236</f>
        <v>0</v>
      </c>
    </row>
    <row r="237" spans="1:5">
      <c r="A237">
        <f>'Full Data'!C237</f>
        <v>0</v>
      </c>
      <c r="B237" s="26">
        <f>'Full Data'!E237</f>
        <v>0</v>
      </c>
      <c r="C237">
        <f>'Full Data'!J237</f>
        <v>0</v>
      </c>
      <c r="D237">
        <f>'Full Data'!K237</f>
        <v>0</v>
      </c>
      <c r="E237">
        <f>'Full Data'!L237</f>
        <v>0</v>
      </c>
    </row>
    <row r="238" spans="1:5">
      <c r="A238">
        <f>'Full Data'!C238</f>
        <v>0</v>
      </c>
      <c r="B238" s="26">
        <f>'Full Data'!E238</f>
        <v>0</v>
      </c>
      <c r="C238">
        <f>'Full Data'!J238</f>
        <v>0</v>
      </c>
      <c r="D238">
        <f>'Full Data'!K238</f>
        <v>0</v>
      </c>
      <c r="E238">
        <f>'Full Data'!L238</f>
        <v>0</v>
      </c>
    </row>
    <row r="239" spans="1:5">
      <c r="A239">
        <f>'Full Data'!C239</f>
        <v>0</v>
      </c>
      <c r="B239" s="26">
        <f>'Full Data'!E239</f>
        <v>0</v>
      </c>
      <c r="C239">
        <f>'Full Data'!J239</f>
        <v>0</v>
      </c>
      <c r="D239">
        <f>'Full Data'!K239</f>
        <v>0</v>
      </c>
      <c r="E239">
        <f>'Full Data'!L239</f>
        <v>0</v>
      </c>
    </row>
    <row r="240" spans="1:5">
      <c r="A240">
        <f>'Full Data'!C240</f>
        <v>0</v>
      </c>
      <c r="B240" s="26">
        <f>'Full Data'!E240</f>
        <v>0</v>
      </c>
      <c r="C240">
        <f>'Full Data'!J240</f>
        <v>0</v>
      </c>
      <c r="D240">
        <f>'Full Data'!K240</f>
        <v>0</v>
      </c>
      <c r="E240">
        <f>'Full Data'!L240</f>
        <v>0</v>
      </c>
    </row>
    <row r="241" spans="1:5">
      <c r="A241">
        <f>'Full Data'!C241</f>
        <v>0</v>
      </c>
      <c r="B241" s="26">
        <f>'Full Data'!E241</f>
        <v>0</v>
      </c>
      <c r="C241">
        <f>'Full Data'!J241</f>
        <v>0</v>
      </c>
      <c r="D241">
        <f>'Full Data'!K241</f>
        <v>0</v>
      </c>
      <c r="E241">
        <f>'Full Data'!L241</f>
        <v>0</v>
      </c>
    </row>
    <row r="242" spans="1:5">
      <c r="A242">
        <f>'Full Data'!C242</f>
        <v>0</v>
      </c>
      <c r="B242" s="26">
        <f>'Full Data'!E242</f>
        <v>0</v>
      </c>
      <c r="C242">
        <f>'Full Data'!J242</f>
        <v>0</v>
      </c>
      <c r="D242">
        <f>'Full Data'!K242</f>
        <v>0</v>
      </c>
      <c r="E242">
        <f>'Full Data'!L242</f>
        <v>0</v>
      </c>
    </row>
    <row r="243" spans="1:5">
      <c r="A243">
        <f>'Full Data'!C243</f>
        <v>0</v>
      </c>
      <c r="B243" s="26">
        <f>'Full Data'!E243</f>
        <v>0</v>
      </c>
      <c r="C243">
        <f>'Full Data'!J243</f>
        <v>0</v>
      </c>
      <c r="D243">
        <f>'Full Data'!K243</f>
        <v>0</v>
      </c>
      <c r="E243">
        <f>'Full Data'!L243</f>
        <v>0</v>
      </c>
    </row>
    <row r="244" spans="1:5">
      <c r="A244">
        <f>'Full Data'!C244</f>
        <v>0</v>
      </c>
      <c r="B244" s="26">
        <f>'Full Data'!E244</f>
        <v>0</v>
      </c>
      <c r="C244">
        <f>'Full Data'!J244</f>
        <v>0</v>
      </c>
      <c r="D244">
        <f>'Full Data'!K244</f>
        <v>0</v>
      </c>
      <c r="E244">
        <f>'Full Data'!L244</f>
        <v>0</v>
      </c>
    </row>
    <row r="245" spans="1:5">
      <c r="A245">
        <f>'Full Data'!C245</f>
        <v>0</v>
      </c>
      <c r="B245" s="26">
        <f>'Full Data'!E245</f>
        <v>0</v>
      </c>
      <c r="C245">
        <f>'Full Data'!J245</f>
        <v>0</v>
      </c>
      <c r="D245">
        <f>'Full Data'!K245</f>
        <v>0</v>
      </c>
      <c r="E245">
        <f>'Full Data'!L245</f>
        <v>0</v>
      </c>
    </row>
    <row r="246" spans="1:5">
      <c r="A246">
        <f>'Full Data'!C246</f>
        <v>0</v>
      </c>
      <c r="B246" s="26">
        <f>'Full Data'!E246</f>
        <v>0</v>
      </c>
      <c r="C246">
        <f>'Full Data'!J246</f>
        <v>0</v>
      </c>
      <c r="D246">
        <f>'Full Data'!K246</f>
        <v>0</v>
      </c>
      <c r="E246">
        <f>'Full Data'!L246</f>
        <v>0</v>
      </c>
    </row>
    <row r="247" spans="1:5">
      <c r="A247">
        <f>'Full Data'!C247</f>
        <v>0</v>
      </c>
      <c r="B247" s="26">
        <f>'Full Data'!E247</f>
        <v>0</v>
      </c>
      <c r="C247">
        <f>'Full Data'!J247</f>
        <v>0</v>
      </c>
      <c r="D247">
        <f>'Full Data'!K247</f>
        <v>0</v>
      </c>
      <c r="E247">
        <f>'Full Data'!L247</f>
        <v>0</v>
      </c>
    </row>
    <row r="248" spans="1:5">
      <c r="A248">
        <f>'Full Data'!C248</f>
        <v>0</v>
      </c>
      <c r="B248" s="26">
        <f>'Full Data'!E248</f>
        <v>0</v>
      </c>
      <c r="C248">
        <f>'Full Data'!J248</f>
        <v>0</v>
      </c>
      <c r="D248">
        <f>'Full Data'!K248</f>
        <v>0</v>
      </c>
      <c r="E248">
        <f>'Full Data'!L248</f>
        <v>0</v>
      </c>
    </row>
    <row r="249" spans="1:5">
      <c r="A249">
        <f>'Full Data'!C249</f>
        <v>0</v>
      </c>
      <c r="B249" s="26">
        <f>'Full Data'!E249</f>
        <v>0</v>
      </c>
      <c r="C249">
        <f>'Full Data'!J249</f>
        <v>0</v>
      </c>
      <c r="D249">
        <f>'Full Data'!K249</f>
        <v>0</v>
      </c>
      <c r="E249">
        <f>'Full Data'!L249</f>
        <v>0</v>
      </c>
    </row>
    <row r="250" spans="1:5">
      <c r="A250">
        <f>'Full Data'!C250</f>
        <v>0</v>
      </c>
      <c r="B250" s="26">
        <f>'Full Data'!E250</f>
        <v>0</v>
      </c>
      <c r="C250">
        <f>'Full Data'!J250</f>
        <v>0</v>
      </c>
      <c r="D250">
        <f>'Full Data'!K250</f>
        <v>0</v>
      </c>
      <c r="E250">
        <f>'Full Data'!L250</f>
        <v>0</v>
      </c>
    </row>
    <row r="251" spans="1:5">
      <c r="A251">
        <f>'Full Data'!C251</f>
        <v>0</v>
      </c>
      <c r="B251" s="26">
        <f>'Full Data'!E251</f>
        <v>0</v>
      </c>
      <c r="C251">
        <f>'Full Data'!J251</f>
        <v>0</v>
      </c>
      <c r="D251">
        <f>'Full Data'!K251</f>
        <v>0</v>
      </c>
      <c r="E251">
        <f>'Full Data'!L251</f>
        <v>0</v>
      </c>
    </row>
    <row r="252" spans="1:5">
      <c r="A252">
        <f>'Full Data'!C252</f>
        <v>0</v>
      </c>
      <c r="B252" s="26">
        <f>'Full Data'!E252</f>
        <v>0</v>
      </c>
      <c r="C252">
        <f>'Full Data'!J252</f>
        <v>0</v>
      </c>
      <c r="D252">
        <f>'Full Data'!K252</f>
        <v>0</v>
      </c>
      <c r="E252">
        <f>'Full Data'!L252</f>
        <v>0</v>
      </c>
    </row>
    <row r="253" spans="1:5">
      <c r="A253">
        <f>'Full Data'!C253</f>
        <v>0</v>
      </c>
      <c r="B253" s="26">
        <f>'Full Data'!E253</f>
        <v>0</v>
      </c>
      <c r="C253">
        <f>'Full Data'!J253</f>
        <v>0</v>
      </c>
      <c r="D253">
        <f>'Full Data'!K253</f>
        <v>0</v>
      </c>
      <c r="E253">
        <f>'Full Data'!L253</f>
        <v>0</v>
      </c>
    </row>
    <row r="254" spans="1:5">
      <c r="A254">
        <f>'Full Data'!C254</f>
        <v>0</v>
      </c>
      <c r="B254" s="26">
        <f>'Full Data'!E254</f>
        <v>0</v>
      </c>
      <c r="C254">
        <f>'Full Data'!J254</f>
        <v>0</v>
      </c>
      <c r="D254">
        <f>'Full Data'!K254</f>
        <v>0</v>
      </c>
      <c r="E254">
        <f>'Full Data'!L254</f>
        <v>0</v>
      </c>
    </row>
    <row r="255" spans="1:5">
      <c r="A255">
        <f>'Full Data'!C255</f>
        <v>0</v>
      </c>
      <c r="B255" s="26">
        <f>'Full Data'!E255</f>
        <v>0</v>
      </c>
      <c r="C255">
        <f>'Full Data'!J255</f>
        <v>0</v>
      </c>
      <c r="D255">
        <f>'Full Data'!K255</f>
        <v>0</v>
      </c>
      <c r="E255">
        <f>'Full Data'!L255</f>
        <v>0</v>
      </c>
    </row>
    <row r="256" spans="1:5">
      <c r="A256">
        <f>'Full Data'!C256</f>
        <v>0</v>
      </c>
      <c r="B256" s="26">
        <f>'Full Data'!E256</f>
        <v>0</v>
      </c>
      <c r="C256">
        <f>'Full Data'!J256</f>
        <v>0</v>
      </c>
      <c r="D256">
        <f>'Full Data'!K256</f>
        <v>0</v>
      </c>
      <c r="E256">
        <f>'Full Data'!L256</f>
        <v>0</v>
      </c>
    </row>
    <row r="257" spans="1:5">
      <c r="A257">
        <f>'Full Data'!C257</f>
        <v>0</v>
      </c>
      <c r="B257" s="26">
        <f>'Full Data'!E257</f>
        <v>0</v>
      </c>
      <c r="C257">
        <f>'Full Data'!J257</f>
        <v>0</v>
      </c>
      <c r="D257">
        <f>'Full Data'!K257</f>
        <v>0</v>
      </c>
      <c r="E257">
        <f>'Full Data'!L257</f>
        <v>0</v>
      </c>
    </row>
    <row r="258" spans="1:5">
      <c r="A258">
        <f>'Full Data'!C258</f>
        <v>0</v>
      </c>
      <c r="B258" s="26">
        <f>'Full Data'!E258</f>
        <v>0</v>
      </c>
      <c r="C258">
        <f>'Full Data'!J258</f>
        <v>0</v>
      </c>
      <c r="D258">
        <f>'Full Data'!K258</f>
        <v>0</v>
      </c>
      <c r="E258">
        <f>'Full Data'!L258</f>
        <v>0</v>
      </c>
    </row>
    <row r="259" spans="1:5">
      <c r="A259">
        <f>'Full Data'!C259</f>
        <v>0</v>
      </c>
      <c r="B259" s="26">
        <f>'Full Data'!E259</f>
        <v>0</v>
      </c>
      <c r="C259">
        <f>'Full Data'!J259</f>
        <v>0</v>
      </c>
      <c r="D259">
        <f>'Full Data'!K259</f>
        <v>0</v>
      </c>
      <c r="E259">
        <f>'Full Data'!L259</f>
        <v>0</v>
      </c>
    </row>
    <row r="260" spans="1:5">
      <c r="A260">
        <f>'Full Data'!C260</f>
        <v>0</v>
      </c>
      <c r="B260" s="26">
        <f>'Full Data'!E260</f>
        <v>0</v>
      </c>
      <c r="C260">
        <f>'Full Data'!J260</f>
        <v>0</v>
      </c>
      <c r="D260">
        <f>'Full Data'!K260</f>
        <v>0</v>
      </c>
      <c r="E260">
        <f>'Full Data'!L260</f>
        <v>0</v>
      </c>
    </row>
    <row r="261" spans="1:5">
      <c r="A261">
        <f>'Full Data'!C261</f>
        <v>0</v>
      </c>
      <c r="B261" s="26">
        <f>'Full Data'!E261</f>
        <v>0</v>
      </c>
      <c r="C261">
        <f>'Full Data'!J261</f>
        <v>0</v>
      </c>
      <c r="D261">
        <f>'Full Data'!K261</f>
        <v>0</v>
      </c>
      <c r="E261">
        <f>'Full Data'!L261</f>
        <v>0</v>
      </c>
    </row>
    <row r="262" spans="1:5">
      <c r="A262">
        <f>'Full Data'!C262</f>
        <v>0</v>
      </c>
      <c r="B262" s="26">
        <f>'Full Data'!E262</f>
        <v>0</v>
      </c>
      <c r="C262">
        <f>'Full Data'!J262</f>
        <v>0</v>
      </c>
      <c r="D262">
        <f>'Full Data'!K262</f>
        <v>0</v>
      </c>
      <c r="E262">
        <f>'Full Data'!L262</f>
        <v>0</v>
      </c>
    </row>
    <row r="263" spans="1:5">
      <c r="A263">
        <f>'Full Data'!C263</f>
        <v>0</v>
      </c>
      <c r="B263" s="26">
        <f>'Full Data'!E263</f>
        <v>0</v>
      </c>
      <c r="C263">
        <f>'Full Data'!J263</f>
        <v>0</v>
      </c>
      <c r="D263">
        <f>'Full Data'!K263</f>
        <v>0</v>
      </c>
      <c r="E263">
        <f>'Full Data'!L263</f>
        <v>0</v>
      </c>
    </row>
    <row r="264" spans="1:5">
      <c r="A264">
        <f>'Full Data'!C264</f>
        <v>0</v>
      </c>
      <c r="B264" s="26">
        <f>'Full Data'!E264</f>
        <v>0</v>
      </c>
      <c r="C264">
        <f>'Full Data'!J264</f>
        <v>0</v>
      </c>
      <c r="D264">
        <f>'Full Data'!K264</f>
        <v>0</v>
      </c>
      <c r="E264">
        <f>'Full Data'!L264</f>
        <v>0</v>
      </c>
    </row>
    <row r="265" spans="1:5">
      <c r="A265">
        <f>'Full Data'!C265</f>
        <v>0</v>
      </c>
      <c r="B265" s="26">
        <f>'Full Data'!E265</f>
        <v>0</v>
      </c>
      <c r="C265">
        <f>'Full Data'!J265</f>
        <v>0</v>
      </c>
      <c r="D265">
        <f>'Full Data'!K265</f>
        <v>0</v>
      </c>
      <c r="E265">
        <f>'Full Data'!L265</f>
        <v>0</v>
      </c>
    </row>
    <row r="266" spans="1:5">
      <c r="A266">
        <f>'Full Data'!C266</f>
        <v>0</v>
      </c>
      <c r="B266" s="26">
        <f>'Full Data'!E266</f>
        <v>0</v>
      </c>
      <c r="C266">
        <f>'Full Data'!J266</f>
        <v>0</v>
      </c>
      <c r="D266">
        <f>'Full Data'!K266</f>
        <v>0</v>
      </c>
      <c r="E266">
        <f>'Full Data'!L266</f>
        <v>0</v>
      </c>
    </row>
    <row r="267" spans="1:5">
      <c r="A267">
        <f>'Full Data'!C267</f>
        <v>0</v>
      </c>
      <c r="B267" s="26">
        <f>'Full Data'!E267</f>
        <v>0</v>
      </c>
      <c r="C267">
        <f>'Full Data'!J267</f>
        <v>0</v>
      </c>
      <c r="D267">
        <f>'Full Data'!K267</f>
        <v>0</v>
      </c>
      <c r="E267">
        <f>'Full Data'!L267</f>
        <v>0</v>
      </c>
    </row>
    <row r="268" spans="1:5">
      <c r="A268">
        <f>'Full Data'!C268</f>
        <v>0</v>
      </c>
      <c r="B268" s="26">
        <f>'Full Data'!E268</f>
        <v>0</v>
      </c>
      <c r="C268">
        <f>'Full Data'!J268</f>
        <v>0</v>
      </c>
      <c r="D268">
        <f>'Full Data'!K268</f>
        <v>0</v>
      </c>
      <c r="E268">
        <f>'Full Data'!L268</f>
        <v>0</v>
      </c>
    </row>
    <row r="269" spans="1:5">
      <c r="A269">
        <f>'Full Data'!C269</f>
        <v>0</v>
      </c>
      <c r="B269" s="26">
        <f>'Full Data'!E269</f>
        <v>0</v>
      </c>
      <c r="C269">
        <f>'Full Data'!J269</f>
        <v>0</v>
      </c>
      <c r="D269">
        <f>'Full Data'!K269</f>
        <v>0</v>
      </c>
      <c r="E269">
        <f>'Full Data'!L269</f>
        <v>0</v>
      </c>
    </row>
    <row r="270" spans="1:5">
      <c r="A270">
        <f>'Full Data'!C270</f>
        <v>0</v>
      </c>
      <c r="B270" s="26">
        <f>'Full Data'!E270</f>
        <v>0</v>
      </c>
      <c r="C270">
        <f>'Full Data'!J270</f>
        <v>0</v>
      </c>
      <c r="D270">
        <f>'Full Data'!K270</f>
        <v>0</v>
      </c>
      <c r="E270">
        <f>'Full Data'!L270</f>
        <v>0</v>
      </c>
    </row>
    <row r="271" spans="1:5">
      <c r="A271">
        <f>'Full Data'!C271</f>
        <v>0</v>
      </c>
      <c r="B271" s="26">
        <f>'Full Data'!E271</f>
        <v>0</v>
      </c>
      <c r="C271">
        <f>'Full Data'!J271</f>
        <v>0</v>
      </c>
      <c r="D271">
        <f>'Full Data'!K271</f>
        <v>0</v>
      </c>
      <c r="E271">
        <f>'Full Data'!L271</f>
        <v>0</v>
      </c>
    </row>
    <row r="272" spans="1:5">
      <c r="A272">
        <f>'Full Data'!C272</f>
        <v>0</v>
      </c>
      <c r="B272" s="26">
        <f>'Full Data'!E272</f>
        <v>0</v>
      </c>
      <c r="C272">
        <f>'Full Data'!J272</f>
        <v>0</v>
      </c>
      <c r="D272">
        <f>'Full Data'!K272</f>
        <v>0</v>
      </c>
      <c r="E272">
        <f>'Full Data'!L272</f>
        <v>0</v>
      </c>
    </row>
    <row r="273" spans="1:5">
      <c r="A273">
        <f>'Full Data'!C273</f>
        <v>0</v>
      </c>
      <c r="B273" s="26">
        <f>'Full Data'!E273</f>
        <v>0</v>
      </c>
      <c r="C273">
        <f>'Full Data'!J273</f>
        <v>0</v>
      </c>
      <c r="D273">
        <f>'Full Data'!K273</f>
        <v>0</v>
      </c>
      <c r="E273">
        <f>'Full Data'!L273</f>
        <v>0</v>
      </c>
    </row>
    <row r="274" spans="1:5">
      <c r="A274">
        <f>'Full Data'!C274</f>
        <v>0</v>
      </c>
      <c r="B274" s="26">
        <f>'Full Data'!E274</f>
        <v>0</v>
      </c>
      <c r="C274">
        <f>'Full Data'!J274</f>
        <v>0</v>
      </c>
      <c r="D274">
        <f>'Full Data'!K274</f>
        <v>0</v>
      </c>
      <c r="E274">
        <f>'Full Data'!L274</f>
        <v>0</v>
      </c>
    </row>
    <row r="275" spans="1:5">
      <c r="A275">
        <f>'Full Data'!C275</f>
        <v>0</v>
      </c>
      <c r="B275" s="26">
        <f>'Full Data'!E275</f>
        <v>0</v>
      </c>
      <c r="C275">
        <f>'Full Data'!J275</f>
        <v>0</v>
      </c>
      <c r="D275">
        <f>'Full Data'!K275</f>
        <v>0</v>
      </c>
      <c r="E275">
        <f>'Full Data'!L275</f>
        <v>0</v>
      </c>
    </row>
    <row r="276" spans="1:5">
      <c r="A276">
        <f>'Full Data'!C276</f>
        <v>0</v>
      </c>
      <c r="B276" s="26">
        <f>'Full Data'!E276</f>
        <v>0</v>
      </c>
      <c r="C276">
        <f>'Full Data'!J276</f>
        <v>0</v>
      </c>
      <c r="D276">
        <f>'Full Data'!K276</f>
        <v>0</v>
      </c>
      <c r="E276">
        <f>'Full Data'!L276</f>
        <v>0</v>
      </c>
    </row>
    <row r="277" spans="1:5">
      <c r="A277">
        <f>'Full Data'!C277</f>
        <v>0</v>
      </c>
      <c r="B277" s="26">
        <f>'Full Data'!E277</f>
        <v>0</v>
      </c>
      <c r="C277">
        <f>'Full Data'!J277</f>
        <v>0</v>
      </c>
      <c r="D277">
        <f>'Full Data'!K277</f>
        <v>0</v>
      </c>
      <c r="E277">
        <f>'Full Data'!L277</f>
        <v>0</v>
      </c>
    </row>
    <row r="278" spans="1:5">
      <c r="A278">
        <f>'Full Data'!C278</f>
        <v>0</v>
      </c>
      <c r="B278" s="26">
        <f>'Full Data'!E278</f>
        <v>0</v>
      </c>
      <c r="C278">
        <f>'Full Data'!J278</f>
        <v>0</v>
      </c>
      <c r="D278">
        <f>'Full Data'!K278</f>
        <v>0</v>
      </c>
      <c r="E278">
        <f>'Full Data'!L278</f>
        <v>0</v>
      </c>
    </row>
    <row r="279" spans="1:5">
      <c r="A279">
        <f>'Full Data'!C279</f>
        <v>0</v>
      </c>
      <c r="B279" s="26">
        <f>'Full Data'!E279</f>
        <v>0</v>
      </c>
      <c r="C279">
        <f>'Full Data'!J279</f>
        <v>0</v>
      </c>
      <c r="D279">
        <f>'Full Data'!K279</f>
        <v>0</v>
      </c>
      <c r="E279">
        <f>'Full Data'!L279</f>
        <v>0</v>
      </c>
    </row>
    <row r="280" spans="1:5">
      <c r="A280">
        <f>'Full Data'!C280</f>
        <v>0</v>
      </c>
      <c r="B280" s="26">
        <f>'Full Data'!E280</f>
        <v>0</v>
      </c>
      <c r="C280">
        <f>'Full Data'!J280</f>
        <v>0</v>
      </c>
      <c r="D280">
        <f>'Full Data'!K280</f>
        <v>0</v>
      </c>
      <c r="E280">
        <f>'Full Data'!L280</f>
        <v>0</v>
      </c>
    </row>
    <row r="281" spans="1:5">
      <c r="A281">
        <f>'Full Data'!C281</f>
        <v>0</v>
      </c>
      <c r="B281" s="26">
        <f>'Full Data'!E281</f>
        <v>0</v>
      </c>
      <c r="C281">
        <f>'Full Data'!J281</f>
        <v>0</v>
      </c>
      <c r="D281">
        <f>'Full Data'!K281</f>
        <v>0</v>
      </c>
      <c r="E281">
        <f>'Full Data'!L281</f>
        <v>0</v>
      </c>
    </row>
    <row r="282" spans="1:5">
      <c r="A282">
        <f>'Full Data'!C282</f>
        <v>0</v>
      </c>
      <c r="B282" s="26">
        <f>'Full Data'!E282</f>
        <v>0</v>
      </c>
      <c r="C282">
        <f>'Full Data'!J282</f>
        <v>0</v>
      </c>
      <c r="D282">
        <f>'Full Data'!K282</f>
        <v>0</v>
      </c>
      <c r="E282">
        <f>'Full Data'!L282</f>
        <v>0</v>
      </c>
    </row>
    <row r="283" spans="1:5">
      <c r="A283">
        <f>'Full Data'!C283</f>
        <v>0</v>
      </c>
      <c r="B283" s="26">
        <f>'Full Data'!E283</f>
        <v>0</v>
      </c>
      <c r="C283">
        <f>'Full Data'!J283</f>
        <v>0</v>
      </c>
      <c r="D283">
        <f>'Full Data'!K283</f>
        <v>0</v>
      </c>
      <c r="E283">
        <f>'Full Data'!L283</f>
        <v>0</v>
      </c>
    </row>
    <row r="284" spans="1:5">
      <c r="A284">
        <f>'Full Data'!C284</f>
        <v>0</v>
      </c>
      <c r="B284" s="26">
        <f>'Full Data'!E284</f>
        <v>0</v>
      </c>
      <c r="C284">
        <f>'Full Data'!J284</f>
        <v>0</v>
      </c>
      <c r="D284">
        <f>'Full Data'!K284</f>
        <v>0</v>
      </c>
      <c r="E284">
        <f>'Full Data'!L284</f>
        <v>0</v>
      </c>
    </row>
    <row r="285" spans="1:5">
      <c r="A285">
        <f>'Full Data'!C285</f>
        <v>0</v>
      </c>
      <c r="B285" s="26">
        <f>'Full Data'!E285</f>
        <v>0</v>
      </c>
      <c r="C285">
        <f>'Full Data'!J285</f>
        <v>0</v>
      </c>
      <c r="D285">
        <f>'Full Data'!K285</f>
        <v>0</v>
      </c>
      <c r="E285">
        <f>'Full Data'!L285</f>
        <v>0</v>
      </c>
    </row>
    <row r="286" spans="1:5">
      <c r="A286">
        <f>'Full Data'!C286</f>
        <v>0</v>
      </c>
      <c r="B286" s="26">
        <f>'Full Data'!E286</f>
        <v>0</v>
      </c>
      <c r="C286">
        <f>'Full Data'!J286</f>
        <v>0</v>
      </c>
      <c r="D286">
        <f>'Full Data'!K286</f>
        <v>0</v>
      </c>
      <c r="E286">
        <f>'Full Data'!L286</f>
        <v>0</v>
      </c>
    </row>
    <row r="287" spans="1:5">
      <c r="A287">
        <f>'Full Data'!C287</f>
        <v>0</v>
      </c>
      <c r="B287" s="26">
        <f>'Full Data'!E287</f>
        <v>0</v>
      </c>
      <c r="C287">
        <f>'Full Data'!J287</f>
        <v>0</v>
      </c>
      <c r="D287">
        <f>'Full Data'!K287</f>
        <v>0</v>
      </c>
      <c r="E287">
        <f>'Full Data'!L287</f>
        <v>0</v>
      </c>
    </row>
    <row r="288" spans="1:5">
      <c r="A288">
        <f>'Full Data'!C288</f>
        <v>0</v>
      </c>
      <c r="B288" s="26">
        <f>'Full Data'!E288</f>
        <v>0</v>
      </c>
      <c r="C288">
        <f>'Full Data'!J288</f>
        <v>0</v>
      </c>
      <c r="D288">
        <f>'Full Data'!K288</f>
        <v>0</v>
      </c>
      <c r="E288">
        <f>'Full Data'!L288</f>
        <v>0</v>
      </c>
    </row>
    <row r="289" spans="1:5">
      <c r="A289">
        <f>'Full Data'!C289</f>
        <v>0</v>
      </c>
      <c r="B289" s="26">
        <f>'Full Data'!E289</f>
        <v>0</v>
      </c>
      <c r="C289">
        <f>'Full Data'!J289</f>
        <v>0</v>
      </c>
      <c r="D289">
        <f>'Full Data'!K289</f>
        <v>0</v>
      </c>
      <c r="E289">
        <f>'Full Data'!L289</f>
        <v>0</v>
      </c>
    </row>
    <row r="290" spans="1:5">
      <c r="A290">
        <f>'Full Data'!C290</f>
        <v>0</v>
      </c>
      <c r="B290" s="26">
        <f>'Full Data'!E290</f>
        <v>0</v>
      </c>
      <c r="C290">
        <f>'Full Data'!J290</f>
        <v>0</v>
      </c>
      <c r="D290">
        <f>'Full Data'!K290</f>
        <v>0</v>
      </c>
      <c r="E290">
        <f>'Full Data'!L290</f>
        <v>0</v>
      </c>
    </row>
    <row r="291" spans="1:5">
      <c r="A291">
        <f>'Full Data'!C291</f>
        <v>0</v>
      </c>
      <c r="B291" s="26">
        <f>'Full Data'!E291</f>
        <v>0</v>
      </c>
      <c r="C291">
        <f>'Full Data'!J291</f>
        <v>0</v>
      </c>
      <c r="D291">
        <f>'Full Data'!K291</f>
        <v>0</v>
      </c>
      <c r="E291">
        <f>'Full Data'!L291</f>
        <v>0</v>
      </c>
    </row>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5-Star &amp; 4-Star</vt:lpstr>
      <vt:lpstr>By Continent</vt:lpstr>
      <vt:lpstr>By Country</vt:lpstr>
      <vt:lpstr>Alphabetical</vt:lpstr>
      <vt:lpstr>Updating</vt:lpstr>
      <vt:lpstr>Build Your Own</vt:lpstr>
      <vt:lpstr>Full Data</vt:lpstr>
      <vt:lpstr>Transparency by Freedoms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HansG</dc:creator>
  <cp:lastModifiedBy>HansG</cp:lastModifiedBy>
  <dcterms:created xsi:type="dcterms:W3CDTF">2014-04-17T08:11:24Z</dcterms:created>
  <dcterms:modified xsi:type="dcterms:W3CDTF">2014-05-07T10:43:17Z</dcterms:modified>
</cp:coreProperties>
</file>